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H:\Oświata\JDU\2025\"/>
    </mc:Choice>
  </mc:AlternateContent>
  <bookViews>
    <workbookView xWindow="0" yWindow="0" windowWidth="24000" windowHeight="9735"/>
  </bookViews>
  <sheets>
    <sheet name="JST" sheetId="2" r:id="rId1"/>
    <sheet name="listy" sheetId="3" state="hidden" r:id="rId2"/>
    <sheet name="Dane" sheetId="4" state="hidden" r:id="rId3"/>
  </sheets>
  <definedNames>
    <definedName name="_AMO_UniqueIdentifier" hidden="1">"'35c1d8d2-4d0e-40f3-83f1-df717e4d2673'"</definedName>
    <definedName name="DaneZeSprawozdania">Dane!$A$2:$L$4</definedName>
    <definedName name="_xlnm.Print_Area" localSheetId="0">JST!$A$3:$J$33</definedName>
  </definedNames>
  <calcPr calcId="152511"/>
</workbook>
</file>

<file path=xl/calcChain.xml><?xml version="1.0" encoding="utf-8"?>
<calcChain xmlns="http://schemas.openxmlformats.org/spreadsheetml/2006/main">
  <c r="B28" i="2" l="1"/>
  <c r="L4" i="4"/>
  <c r="J4" i="4"/>
  <c r="F4" i="4"/>
  <c r="D4" i="4"/>
  <c r="C4" i="4"/>
  <c r="B4" i="4"/>
  <c r="A4" i="4"/>
  <c r="E4" i="4" s="1"/>
  <c r="L3" i="4"/>
  <c r="J3" i="4"/>
  <c r="F3" i="4"/>
  <c r="D3" i="4"/>
  <c r="C3" i="4"/>
  <c r="B3" i="4"/>
  <c r="A3" i="4"/>
  <c r="L2" i="4"/>
  <c r="J2" i="4"/>
  <c r="F2" i="4"/>
  <c r="D2" i="4"/>
  <c r="C2" i="4"/>
  <c r="B2" i="4"/>
  <c r="A2" i="4"/>
  <c r="L2809" i="3"/>
  <c r="M2809" i="3" s="1"/>
  <c r="E2809" i="3"/>
  <c r="L2808" i="3"/>
  <c r="M2808" i="3" s="1"/>
  <c r="E2808" i="3"/>
  <c r="M2807" i="3"/>
  <c r="L2807" i="3"/>
  <c r="E2807" i="3"/>
  <c r="M2806" i="3"/>
  <c r="L2806" i="3"/>
  <c r="E2806" i="3"/>
  <c r="L2805" i="3"/>
  <c r="M2805" i="3" s="1"/>
  <c r="E2805" i="3"/>
  <c r="L2804" i="3"/>
  <c r="M2804" i="3" s="1"/>
  <c r="E2804" i="3"/>
  <c r="M2803" i="3"/>
  <c r="L2803" i="3"/>
  <c r="E2803" i="3"/>
  <c r="M2802" i="3"/>
  <c r="L2802" i="3"/>
  <c r="E2802" i="3"/>
  <c r="L2801" i="3"/>
  <c r="M2801" i="3" s="1"/>
  <c r="E2801" i="3"/>
  <c r="L2800" i="3"/>
  <c r="M2800" i="3" s="1"/>
  <c r="E2800" i="3"/>
  <c r="M2799" i="3"/>
  <c r="L2799" i="3"/>
  <c r="E2799" i="3"/>
  <c r="M2798" i="3"/>
  <c r="L2798" i="3"/>
  <c r="E2798" i="3"/>
  <c r="L2797" i="3"/>
  <c r="M2797" i="3" s="1"/>
  <c r="E2797" i="3"/>
  <c r="L2796" i="3"/>
  <c r="M2796" i="3" s="1"/>
  <c r="E2796" i="3"/>
  <c r="M2795" i="3"/>
  <c r="L2795" i="3"/>
  <c r="E2795" i="3"/>
  <c r="M2794" i="3"/>
  <c r="L2794" i="3"/>
  <c r="E2794" i="3"/>
  <c r="L2793" i="3"/>
  <c r="M2793" i="3" s="1"/>
  <c r="E2793" i="3"/>
  <c r="L2792" i="3"/>
  <c r="M2792" i="3" s="1"/>
  <c r="E2792" i="3"/>
  <c r="M2791" i="3"/>
  <c r="L2791" i="3"/>
  <c r="E2791" i="3"/>
  <c r="M2790" i="3"/>
  <c r="L2790" i="3"/>
  <c r="E2790" i="3"/>
  <c r="L2789" i="3"/>
  <c r="M2789" i="3" s="1"/>
  <c r="E2789" i="3"/>
  <c r="L2788" i="3"/>
  <c r="M2788" i="3" s="1"/>
  <c r="E2788" i="3"/>
  <c r="M2787" i="3"/>
  <c r="L2787" i="3"/>
  <c r="E2787" i="3"/>
  <c r="M2786" i="3"/>
  <c r="L2786" i="3"/>
  <c r="E2786" i="3"/>
  <c r="L2785" i="3"/>
  <c r="M2785" i="3" s="1"/>
  <c r="E2785" i="3"/>
  <c r="L2784" i="3"/>
  <c r="M2784" i="3" s="1"/>
  <c r="E2784" i="3"/>
  <c r="M2783" i="3"/>
  <c r="L2783" i="3"/>
  <c r="E2783" i="3"/>
  <c r="M2782" i="3"/>
  <c r="L2782" i="3"/>
  <c r="E2782" i="3"/>
  <c r="L2781" i="3"/>
  <c r="M2781" i="3" s="1"/>
  <c r="E2781" i="3"/>
  <c r="L2780" i="3"/>
  <c r="M2780" i="3" s="1"/>
  <c r="E2780" i="3"/>
  <c r="M2779" i="3"/>
  <c r="L2779" i="3"/>
  <c r="E2779" i="3"/>
  <c r="M2778" i="3"/>
  <c r="L2778" i="3"/>
  <c r="E2778" i="3"/>
  <c r="L2777" i="3"/>
  <c r="M2777" i="3" s="1"/>
  <c r="E2777" i="3"/>
  <c r="L2776" i="3"/>
  <c r="M2776" i="3" s="1"/>
  <c r="E2776" i="3"/>
  <c r="M2775" i="3"/>
  <c r="L2775" i="3"/>
  <c r="E2775" i="3"/>
  <c r="M2774" i="3"/>
  <c r="L2774" i="3"/>
  <c r="E2774" i="3"/>
  <c r="L2773" i="3"/>
  <c r="M2773" i="3" s="1"/>
  <c r="E2773" i="3"/>
  <c r="L2772" i="3"/>
  <c r="M2772" i="3" s="1"/>
  <c r="E2772" i="3"/>
  <c r="M2771" i="3"/>
  <c r="L2771" i="3"/>
  <c r="E2771" i="3"/>
  <c r="M2770" i="3"/>
  <c r="L2770" i="3"/>
  <c r="E2770" i="3"/>
  <c r="L2769" i="3"/>
  <c r="M2769" i="3" s="1"/>
  <c r="E2769" i="3"/>
  <c r="L2768" i="3"/>
  <c r="M2768" i="3" s="1"/>
  <c r="E2768" i="3"/>
  <c r="M2767" i="3"/>
  <c r="L2767" i="3"/>
  <c r="E2767" i="3"/>
  <c r="M2766" i="3"/>
  <c r="L2766" i="3"/>
  <c r="E2766" i="3"/>
  <c r="L2765" i="3"/>
  <c r="M2765" i="3" s="1"/>
  <c r="E2765" i="3"/>
  <c r="L2764" i="3"/>
  <c r="M2764" i="3" s="1"/>
  <c r="E2764" i="3"/>
  <c r="M2763" i="3"/>
  <c r="L2763" i="3"/>
  <c r="E2763" i="3"/>
  <c r="M2762" i="3"/>
  <c r="L2762" i="3"/>
  <c r="E2762" i="3"/>
  <c r="L2761" i="3"/>
  <c r="M2761" i="3" s="1"/>
  <c r="E2761" i="3"/>
  <c r="L2760" i="3"/>
  <c r="M2760" i="3" s="1"/>
  <c r="E2760" i="3"/>
  <c r="M2759" i="3"/>
  <c r="L2759" i="3"/>
  <c r="E2759" i="3"/>
  <c r="M2758" i="3"/>
  <c r="L2758" i="3"/>
  <c r="E2758" i="3"/>
  <c r="L2757" i="3"/>
  <c r="M2757" i="3" s="1"/>
  <c r="E2757" i="3"/>
  <c r="L2756" i="3"/>
  <c r="M2756" i="3" s="1"/>
  <c r="E2756" i="3"/>
  <c r="M2755" i="3"/>
  <c r="L2755" i="3"/>
  <c r="E2755" i="3"/>
  <c r="M2754" i="3"/>
  <c r="L2754" i="3"/>
  <c r="E2754" i="3"/>
  <c r="L2753" i="3"/>
  <c r="M2753" i="3" s="1"/>
  <c r="E2753" i="3"/>
  <c r="L2752" i="3"/>
  <c r="M2752" i="3" s="1"/>
  <c r="E2752" i="3"/>
  <c r="M2751" i="3"/>
  <c r="L2751" i="3"/>
  <c r="E2751" i="3"/>
  <c r="M2750" i="3"/>
  <c r="L2750" i="3"/>
  <c r="E2750" i="3"/>
  <c r="L2749" i="3"/>
  <c r="M2749" i="3" s="1"/>
  <c r="E2749" i="3"/>
  <c r="L2748" i="3"/>
  <c r="M2748" i="3" s="1"/>
  <c r="E2748" i="3"/>
  <c r="M2747" i="3"/>
  <c r="L2747" i="3"/>
  <c r="E2747" i="3"/>
  <c r="M2746" i="3"/>
  <c r="L2746" i="3"/>
  <c r="E2746" i="3"/>
  <c r="L2745" i="3"/>
  <c r="M2745" i="3" s="1"/>
  <c r="E2745" i="3"/>
  <c r="L2744" i="3"/>
  <c r="M2744" i="3" s="1"/>
  <c r="E2744" i="3"/>
  <c r="M2743" i="3"/>
  <c r="L2743" i="3"/>
  <c r="E2743" i="3"/>
  <c r="M2742" i="3"/>
  <c r="L2742" i="3"/>
  <c r="E2742" i="3"/>
  <c r="L2741" i="3"/>
  <c r="M2741" i="3" s="1"/>
  <c r="E2741" i="3"/>
  <c r="L2740" i="3"/>
  <c r="M2740" i="3" s="1"/>
  <c r="E2740" i="3"/>
  <c r="M2739" i="3"/>
  <c r="L2739" i="3"/>
  <c r="E2739" i="3"/>
  <c r="M2738" i="3"/>
  <c r="L2738" i="3"/>
  <c r="E2738" i="3"/>
  <c r="L2737" i="3"/>
  <c r="M2737" i="3" s="1"/>
  <c r="E2737" i="3"/>
  <c r="L2736" i="3"/>
  <c r="M2736" i="3" s="1"/>
  <c r="E2736" i="3"/>
  <c r="M2735" i="3"/>
  <c r="L2735" i="3"/>
  <c r="E2735" i="3"/>
  <c r="M2734" i="3"/>
  <c r="L2734" i="3"/>
  <c r="E2734" i="3"/>
  <c r="L2733" i="3"/>
  <c r="M2733" i="3" s="1"/>
  <c r="E2733" i="3"/>
  <c r="L2732" i="3"/>
  <c r="M2732" i="3" s="1"/>
  <c r="E2732" i="3"/>
  <c r="M2731" i="3"/>
  <c r="L2731" i="3"/>
  <c r="E2731" i="3"/>
  <c r="M2730" i="3"/>
  <c r="L2730" i="3"/>
  <c r="E2730" i="3"/>
  <c r="L2729" i="3"/>
  <c r="M2729" i="3" s="1"/>
  <c r="E2729" i="3"/>
  <c r="L2728" i="3"/>
  <c r="M2728" i="3" s="1"/>
  <c r="E2728" i="3"/>
  <c r="M2727" i="3"/>
  <c r="L2727" i="3"/>
  <c r="E2727" i="3"/>
  <c r="M2726" i="3"/>
  <c r="L2726" i="3"/>
  <c r="E2726" i="3"/>
  <c r="L2725" i="3"/>
  <c r="M2725" i="3" s="1"/>
  <c r="E2725" i="3"/>
  <c r="L2724" i="3"/>
  <c r="M2724" i="3" s="1"/>
  <c r="E2724" i="3"/>
  <c r="M2723" i="3"/>
  <c r="L2723" i="3"/>
  <c r="E2723" i="3"/>
  <c r="M2722" i="3"/>
  <c r="L2722" i="3"/>
  <c r="E2722" i="3"/>
  <c r="L2721" i="3"/>
  <c r="M2721" i="3" s="1"/>
  <c r="E2721" i="3"/>
  <c r="L2720" i="3"/>
  <c r="M2720" i="3" s="1"/>
  <c r="E2720" i="3"/>
  <c r="M2719" i="3"/>
  <c r="L2719" i="3"/>
  <c r="E2719" i="3"/>
  <c r="M2718" i="3"/>
  <c r="L2718" i="3"/>
  <c r="E2718" i="3"/>
  <c r="L2717" i="3"/>
  <c r="M2717" i="3" s="1"/>
  <c r="E2717" i="3"/>
  <c r="L2716" i="3"/>
  <c r="M2716" i="3" s="1"/>
  <c r="E2716" i="3"/>
  <c r="M2715" i="3"/>
  <c r="L2715" i="3"/>
  <c r="E2715" i="3"/>
  <c r="M2714" i="3"/>
  <c r="L2714" i="3"/>
  <c r="E2714" i="3"/>
  <c r="L2713" i="3"/>
  <c r="M2713" i="3" s="1"/>
  <c r="E2713" i="3"/>
  <c r="L2712" i="3"/>
  <c r="M2712" i="3" s="1"/>
  <c r="E2712" i="3"/>
  <c r="M2711" i="3"/>
  <c r="L2711" i="3"/>
  <c r="E2711" i="3"/>
  <c r="M2710" i="3"/>
  <c r="L2710" i="3"/>
  <c r="E2710" i="3"/>
  <c r="L2709" i="3"/>
  <c r="M2709" i="3" s="1"/>
  <c r="E2709" i="3"/>
  <c r="L2708" i="3"/>
  <c r="M2708" i="3" s="1"/>
  <c r="E2708" i="3"/>
  <c r="M2707" i="3"/>
  <c r="L2707" i="3"/>
  <c r="E2707" i="3"/>
  <c r="M2706" i="3"/>
  <c r="L2706" i="3"/>
  <c r="E2706" i="3"/>
  <c r="L2705" i="3"/>
  <c r="M2705" i="3" s="1"/>
  <c r="E2705" i="3"/>
  <c r="L2704" i="3"/>
  <c r="M2704" i="3" s="1"/>
  <c r="E2704" i="3"/>
  <c r="M2703" i="3"/>
  <c r="L2703" i="3"/>
  <c r="E2703" i="3"/>
  <c r="M2702" i="3"/>
  <c r="L2702" i="3"/>
  <c r="E2702" i="3"/>
  <c r="L2701" i="3"/>
  <c r="M2701" i="3" s="1"/>
  <c r="E2701" i="3"/>
  <c r="L2700" i="3"/>
  <c r="M2700" i="3" s="1"/>
  <c r="E2700" i="3"/>
  <c r="M2699" i="3"/>
  <c r="L2699" i="3"/>
  <c r="E2699" i="3"/>
  <c r="M2698" i="3"/>
  <c r="L2698" i="3"/>
  <c r="E2698" i="3"/>
  <c r="L2697" i="3"/>
  <c r="M2697" i="3" s="1"/>
  <c r="E2697" i="3"/>
  <c r="L2696" i="3"/>
  <c r="M2696" i="3" s="1"/>
  <c r="E2696" i="3"/>
  <c r="M2695" i="3"/>
  <c r="L2695" i="3"/>
  <c r="E2695" i="3"/>
  <c r="M2693" i="3"/>
  <c r="L2693" i="3"/>
  <c r="E2693" i="3"/>
  <c r="L2692" i="3"/>
  <c r="M2692" i="3" s="1"/>
  <c r="E2692" i="3"/>
  <c r="L2691" i="3"/>
  <c r="M2691" i="3" s="1"/>
  <c r="E2691" i="3"/>
  <c r="M2690" i="3"/>
  <c r="L2690" i="3"/>
  <c r="E2690" i="3"/>
  <c r="M2689" i="3"/>
  <c r="L2689" i="3"/>
  <c r="E2689" i="3"/>
  <c r="L2688" i="3"/>
  <c r="M2688" i="3" s="1"/>
  <c r="E2688" i="3"/>
  <c r="L2687" i="3"/>
  <c r="M2687" i="3" s="1"/>
  <c r="E2687" i="3"/>
  <c r="M2686" i="3"/>
  <c r="L2686" i="3"/>
  <c r="E2686" i="3"/>
  <c r="M2685" i="3"/>
  <c r="L2685" i="3"/>
  <c r="E2685" i="3"/>
  <c r="L2684" i="3"/>
  <c r="M2684" i="3" s="1"/>
  <c r="E2684" i="3"/>
  <c r="L2683" i="3"/>
  <c r="M2683" i="3" s="1"/>
  <c r="E2683" i="3"/>
  <c r="M2682" i="3"/>
  <c r="L2682" i="3"/>
  <c r="E2682" i="3"/>
  <c r="M2681" i="3"/>
  <c r="L2681" i="3"/>
  <c r="E2681" i="3"/>
  <c r="L2680" i="3"/>
  <c r="M2680" i="3" s="1"/>
  <c r="E2680" i="3"/>
  <c r="L2679" i="3"/>
  <c r="M2679" i="3" s="1"/>
  <c r="E2679" i="3"/>
  <c r="M2678" i="3"/>
  <c r="L2678" i="3"/>
  <c r="E2678" i="3"/>
  <c r="M2677" i="3"/>
  <c r="L2677" i="3"/>
  <c r="E2677" i="3"/>
  <c r="L2676" i="3"/>
  <c r="M2676" i="3" s="1"/>
  <c r="E2676" i="3"/>
  <c r="L2675" i="3"/>
  <c r="M2675" i="3" s="1"/>
  <c r="E2675" i="3"/>
  <c r="M2674" i="3"/>
  <c r="L2674" i="3"/>
  <c r="E2674" i="3"/>
  <c r="M2673" i="3"/>
  <c r="L2673" i="3"/>
  <c r="E2673" i="3"/>
  <c r="L2672" i="3"/>
  <c r="M2672" i="3" s="1"/>
  <c r="E2672" i="3"/>
  <c r="L2671" i="3"/>
  <c r="M2671" i="3" s="1"/>
  <c r="E2671" i="3"/>
  <c r="M2670" i="3"/>
  <c r="L2670" i="3"/>
  <c r="E2670" i="3"/>
  <c r="M2669" i="3"/>
  <c r="L2669" i="3"/>
  <c r="E2669" i="3"/>
  <c r="L2668" i="3"/>
  <c r="M2668" i="3" s="1"/>
  <c r="E2668" i="3"/>
  <c r="L2667" i="3"/>
  <c r="M2667" i="3" s="1"/>
  <c r="E2667" i="3"/>
  <c r="M2666" i="3"/>
  <c r="L2666" i="3"/>
  <c r="E2666" i="3"/>
  <c r="M2665" i="3"/>
  <c r="L2665" i="3"/>
  <c r="E2665" i="3"/>
  <c r="L2664" i="3"/>
  <c r="M2664" i="3" s="1"/>
  <c r="E2664" i="3"/>
  <c r="L2663" i="3"/>
  <c r="M2663" i="3" s="1"/>
  <c r="E2663" i="3"/>
  <c r="M2662" i="3"/>
  <c r="L2662" i="3"/>
  <c r="E2662" i="3"/>
  <c r="M2661" i="3"/>
  <c r="L2661" i="3"/>
  <c r="E2661" i="3"/>
  <c r="L2660" i="3"/>
  <c r="M2660" i="3" s="1"/>
  <c r="E2660" i="3"/>
  <c r="L2659" i="3"/>
  <c r="M2659" i="3" s="1"/>
  <c r="E2659" i="3"/>
  <c r="M2658" i="3"/>
  <c r="L2658" i="3"/>
  <c r="E2658" i="3"/>
  <c r="M2657" i="3"/>
  <c r="L2657" i="3"/>
  <c r="E2657" i="3"/>
  <c r="L2656" i="3"/>
  <c r="M2656" i="3" s="1"/>
  <c r="E2656" i="3"/>
  <c r="L2655" i="3"/>
  <c r="M2655" i="3" s="1"/>
  <c r="E2655" i="3"/>
  <c r="M2654" i="3"/>
  <c r="L2654" i="3"/>
  <c r="E2654" i="3"/>
  <c r="M2653" i="3"/>
  <c r="L2653" i="3"/>
  <c r="E2653" i="3"/>
  <c r="L2652" i="3"/>
  <c r="M2652" i="3" s="1"/>
  <c r="E2652" i="3"/>
  <c r="L2651" i="3"/>
  <c r="M2651" i="3" s="1"/>
  <c r="E2651" i="3"/>
  <c r="M2650" i="3"/>
  <c r="L2650" i="3"/>
  <c r="E2650" i="3"/>
  <c r="M2649" i="3"/>
  <c r="L2649" i="3"/>
  <c r="E2649" i="3"/>
  <c r="L2648" i="3"/>
  <c r="M2648" i="3" s="1"/>
  <c r="E2648" i="3"/>
  <c r="L2647" i="3"/>
  <c r="M2647" i="3" s="1"/>
  <c r="E2647" i="3"/>
  <c r="M2646" i="3"/>
  <c r="L2646" i="3"/>
  <c r="E2646" i="3"/>
  <c r="M2645" i="3"/>
  <c r="L2645" i="3"/>
  <c r="E2645" i="3"/>
  <c r="L2644" i="3"/>
  <c r="M2644" i="3" s="1"/>
  <c r="E2644" i="3"/>
  <c r="L2643" i="3"/>
  <c r="M2643" i="3" s="1"/>
  <c r="E2643" i="3"/>
  <c r="M2642" i="3"/>
  <c r="L2642" i="3"/>
  <c r="E2642" i="3"/>
  <c r="M2641" i="3"/>
  <c r="L2641" i="3"/>
  <c r="E2641" i="3"/>
  <c r="L2640" i="3"/>
  <c r="M2640" i="3" s="1"/>
  <c r="E2640" i="3"/>
  <c r="L2639" i="3"/>
  <c r="M2639" i="3" s="1"/>
  <c r="E2639" i="3"/>
  <c r="M2638" i="3"/>
  <c r="L2638" i="3"/>
  <c r="E2638" i="3"/>
  <c r="M2637" i="3"/>
  <c r="L2637" i="3"/>
  <c r="E2637" i="3"/>
  <c r="L2636" i="3"/>
  <c r="M2636" i="3" s="1"/>
  <c r="E2636" i="3"/>
  <c r="L2635" i="3"/>
  <c r="M2635" i="3" s="1"/>
  <c r="E2635" i="3"/>
  <c r="M2634" i="3"/>
  <c r="L2634" i="3"/>
  <c r="E2634" i="3"/>
  <c r="M2633" i="3"/>
  <c r="L2633" i="3"/>
  <c r="E2633" i="3"/>
  <c r="L2632" i="3"/>
  <c r="M2632" i="3" s="1"/>
  <c r="E2632" i="3"/>
  <c r="L2631" i="3"/>
  <c r="M2631" i="3" s="1"/>
  <c r="E2631" i="3"/>
  <c r="M2630" i="3"/>
  <c r="L2630" i="3"/>
  <c r="E2630" i="3"/>
  <c r="M2629" i="3"/>
  <c r="L2629" i="3"/>
  <c r="E2629" i="3"/>
  <c r="L2628" i="3"/>
  <c r="M2628" i="3" s="1"/>
  <c r="E2628" i="3"/>
  <c r="L2627" i="3"/>
  <c r="M2627" i="3" s="1"/>
  <c r="E2627" i="3"/>
  <c r="M2626" i="3"/>
  <c r="L2626" i="3"/>
  <c r="E2626" i="3"/>
  <c r="M2625" i="3"/>
  <c r="L2625" i="3"/>
  <c r="E2625" i="3"/>
  <c r="L2624" i="3"/>
  <c r="M2624" i="3" s="1"/>
  <c r="E2624" i="3"/>
  <c r="L2623" i="3"/>
  <c r="M2623" i="3" s="1"/>
  <c r="E2623" i="3"/>
  <c r="M2622" i="3"/>
  <c r="L2622" i="3"/>
  <c r="E2622" i="3"/>
  <c r="M2621" i="3"/>
  <c r="L2621" i="3"/>
  <c r="E2621" i="3"/>
  <c r="L2620" i="3"/>
  <c r="M2620" i="3" s="1"/>
  <c r="E2620" i="3"/>
  <c r="L2619" i="3"/>
  <c r="M2619" i="3" s="1"/>
  <c r="E2619" i="3"/>
  <c r="M2618" i="3"/>
  <c r="L2618" i="3"/>
  <c r="E2618" i="3"/>
  <c r="M2617" i="3"/>
  <c r="L2617" i="3"/>
  <c r="E2617" i="3"/>
  <c r="L2616" i="3"/>
  <c r="M2616" i="3" s="1"/>
  <c r="E2616" i="3"/>
  <c r="L2615" i="3"/>
  <c r="M2615" i="3" s="1"/>
  <c r="E2615" i="3"/>
  <c r="M2614" i="3"/>
  <c r="L2614" i="3"/>
  <c r="E2614" i="3"/>
  <c r="M2613" i="3"/>
  <c r="L2613" i="3"/>
  <c r="E2613" i="3"/>
  <c r="L2612" i="3"/>
  <c r="M2612" i="3" s="1"/>
  <c r="E2612" i="3"/>
  <c r="L2611" i="3"/>
  <c r="M2611" i="3" s="1"/>
  <c r="E2611" i="3"/>
  <c r="M2610" i="3"/>
  <c r="L2610" i="3"/>
  <c r="E2610" i="3"/>
  <c r="M2609" i="3"/>
  <c r="L2609" i="3"/>
  <c r="E2609" i="3"/>
  <c r="L2608" i="3"/>
  <c r="M2608" i="3" s="1"/>
  <c r="E2608" i="3"/>
  <c r="L2607" i="3"/>
  <c r="M2607" i="3" s="1"/>
  <c r="E2607" i="3"/>
  <c r="M2606" i="3"/>
  <c r="L2606" i="3"/>
  <c r="E2606" i="3"/>
  <c r="M2605" i="3"/>
  <c r="L2605" i="3"/>
  <c r="E2605" i="3"/>
  <c r="L2604" i="3"/>
  <c r="M2604" i="3" s="1"/>
  <c r="E2604" i="3"/>
  <c r="L2603" i="3"/>
  <c r="M2603" i="3" s="1"/>
  <c r="E2603" i="3"/>
  <c r="M2602" i="3"/>
  <c r="L2602" i="3"/>
  <c r="E2602" i="3"/>
  <c r="M2601" i="3"/>
  <c r="L2601" i="3"/>
  <c r="E2601" i="3"/>
  <c r="L2600" i="3"/>
  <c r="M2600" i="3" s="1"/>
  <c r="E2600" i="3"/>
  <c r="L2599" i="3"/>
  <c r="M2599" i="3" s="1"/>
  <c r="E2599" i="3"/>
  <c r="M2598" i="3"/>
  <c r="L2598" i="3"/>
  <c r="E2598" i="3"/>
  <c r="M2597" i="3"/>
  <c r="L2597" i="3"/>
  <c r="E2597" i="3"/>
  <c r="L2596" i="3"/>
  <c r="M2596" i="3" s="1"/>
  <c r="E2596" i="3"/>
  <c r="L2595" i="3"/>
  <c r="M2595" i="3" s="1"/>
  <c r="E2595" i="3"/>
  <c r="M2594" i="3"/>
  <c r="L2594" i="3"/>
  <c r="E2594" i="3"/>
  <c r="M2593" i="3"/>
  <c r="L2593" i="3"/>
  <c r="E2593" i="3"/>
  <c r="L2592" i="3"/>
  <c r="M2592" i="3" s="1"/>
  <c r="E2592" i="3"/>
  <c r="L2591" i="3"/>
  <c r="M2591" i="3" s="1"/>
  <c r="E2591" i="3"/>
  <c r="M2590" i="3"/>
  <c r="L2590" i="3"/>
  <c r="E2590" i="3"/>
  <c r="M2589" i="3"/>
  <c r="L2589" i="3"/>
  <c r="E2589" i="3"/>
  <c r="L2588" i="3"/>
  <c r="M2588" i="3" s="1"/>
  <c r="E2588" i="3"/>
  <c r="L2587" i="3"/>
  <c r="M2587" i="3" s="1"/>
  <c r="E2587" i="3"/>
  <c r="M2586" i="3"/>
  <c r="L2586" i="3"/>
  <c r="E2586" i="3"/>
  <c r="M2585" i="3"/>
  <c r="L2585" i="3"/>
  <c r="E2585" i="3"/>
  <c r="L2584" i="3"/>
  <c r="M2584" i="3" s="1"/>
  <c r="E2584" i="3"/>
  <c r="L2583" i="3"/>
  <c r="M2583" i="3" s="1"/>
  <c r="E2583" i="3"/>
  <c r="M2582" i="3"/>
  <c r="L2582" i="3"/>
  <c r="E2582" i="3"/>
  <c r="M2581" i="3"/>
  <c r="L2581" i="3"/>
  <c r="E2581" i="3"/>
  <c r="L2580" i="3"/>
  <c r="M2580" i="3" s="1"/>
  <c r="E2580" i="3"/>
  <c r="L2579" i="3"/>
  <c r="M2579" i="3" s="1"/>
  <c r="E2579" i="3"/>
  <c r="M2578" i="3"/>
  <c r="L2578" i="3"/>
  <c r="E2578" i="3"/>
  <c r="M2577" i="3"/>
  <c r="L2577" i="3"/>
  <c r="E2577" i="3"/>
  <c r="L2576" i="3"/>
  <c r="M2576" i="3" s="1"/>
  <c r="E2576" i="3"/>
  <c r="L2575" i="3"/>
  <c r="M2575" i="3" s="1"/>
  <c r="E2575" i="3"/>
  <c r="M2574" i="3"/>
  <c r="L2574" i="3"/>
  <c r="E2574" i="3"/>
  <c r="M2573" i="3"/>
  <c r="L2573" i="3"/>
  <c r="E2573" i="3"/>
  <c r="L2572" i="3"/>
  <c r="M2572" i="3" s="1"/>
  <c r="E2572" i="3"/>
  <c r="L2571" i="3"/>
  <c r="M2571" i="3" s="1"/>
  <c r="E2571" i="3"/>
  <c r="M2570" i="3"/>
  <c r="L2570" i="3"/>
  <c r="E2570" i="3"/>
  <c r="M2569" i="3"/>
  <c r="L2569" i="3"/>
  <c r="E2569" i="3"/>
  <c r="L2568" i="3"/>
  <c r="M2568" i="3" s="1"/>
  <c r="E2568" i="3"/>
  <c r="L2567" i="3"/>
  <c r="M2567" i="3" s="1"/>
  <c r="E2567" i="3"/>
  <c r="M2566" i="3"/>
  <c r="L2566" i="3"/>
  <c r="E2566" i="3"/>
  <c r="M2565" i="3"/>
  <c r="L2565" i="3"/>
  <c r="E2565" i="3"/>
  <c r="L2564" i="3"/>
  <c r="M2564" i="3" s="1"/>
  <c r="E2564" i="3"/>
  <c r="L2563" i="3"/>
  <c r="M2563" i="3" s="1"/>
  <c r="E2563" i="3"/>
  <c r="M2562" i="3"/>
  <c r="L2562" i="3"/>
  <c r="E2562" i="3"/>
  <c r="M2561" i="3"/>
  <c r="L2561" i="3"/>
  <c r="E2561" i="3"/>
  <c r="L2560" i="3"/>
  <c r="M2560" i="3" s="1"/>
  <c r="E2560" i="3"/>
  <c r="L2559" i="3"/>
  <c r="M2559" i="3" s="1"/>
  <c r="E2559" i="3"/>
  <c r="M2558" i="3"/>
  <c r="L2558" i="3"/>
  <c r="E2558" i="3"/>
  <c r="M2557" i="3"/>
  <c r="L2557" i="3"/>
  <c r="E2557" i="3"/>
  <c r="L2556" i="3"/>
  <c r="M2556" i="3" s="1"/>
  <c r="E2556" i="3"/>
  <c r="L2555" i="3"/>
  <c r="M2555" i="3" s="1"/>
  <c r="E2555" i="3"/>
  <c r="M2554" i="3"/>
  <c r="L2554" i="3"/>
  <c r="E2554" i="3"/>
  <c r="M2553" i="3"/>
  <c r="L2553" i="3"/>
  <c r="E2553" i="3"/>
  <c r="L2552" i="3"/>
  <c r="M2552" i="3" s="1"/>
  <c r="E2552" i="3"/>
  <c r="L2551" i="3"/>
  <c r="M2551" i="3" s="1"/>
  <c r="E2551" i="3"/>
  <c r="M2550" i="3"/>
  <c r="L2550" i="3"/>
  <c r="E2550" i="3"/>
  <c r="M2549" i="3"/>
  <c r="L2549" i="3"/>
  <c r="E2549" i="3"/>
  <c r="L2548" i="3"/>
  <c r="M2548" i="3" s="1"/>
  <c r="E2548" i="3"/>
  <c r="L2547" i="3"/>
  <c r="M2547" i="3" s="1"/>
  <c r="E2547" i="3"/>
  <c r="M2546" i="3"/>
  <c r="L2546" i="3"/>
  <c r="E2546" i="3"/>
  <c r="M2545" i="3"/>
  <c r="L2545" i="3"/>
  <c r="E2545" i="3"/>
  <c r="L2544" i="3"/>
  <c r="M2544" i="3" s="1"/>
  <c r="E2544" i="3"/>
  <c r="L2543" i="3"/>
  <c r="M2543" i="3" s="1"/>
  <c r="E2543" i="3"/>
  <c r="M2542" i="3"/>
  <c r="L2542" i="3"/>
  <c r="E2542" i="3"/>
  <c r="M2541" i="3"/>
  <c r="L2541" i="3"/>
  <c r="E2541" i="3"/>
  <c r="L2540" i="3"/>
  <c r="M2540" i="3" s="1"/>
  <c r="E2540" i="3"/>
  <c r="L2539" i="3"/>
  <c r="M2539" i="3" s="1"/>
  <c r="E2539" i="3"/>
  <c r="M2538" i="3"/>
  <c r="L2538" i="3"/>
  <c r="E2538" i="3"/>
  <c r="M2537" i="3"/>
  <c r="L2537" i="3"/>
  <c r="E2537" i="3"/>
  <c r="L2536" i="3"/>
  <c r="M2536" i="3" s="1"/>
  <c r="E2536" i="3"/>
  <c r="L2535" i="3"/>
  <c r="M2535" i="3" s="1"/>
  <c r="E2535" i="3"/>
  <c r="M2534" i="3"/>
  <c r="L2534" i="3"/>
  <c r="E2534" i="3"/>
  <c r="M2533" i="3"/>
  <c r="L2533" i="3"/>
  <c r="E2533" i="3"/>
  <c r="L2532" i="3"/>
  <c r="M2532" i="3" s="1"/>
  <c r="E2532" i="3"/>
  <c r="L2531" i="3"/>
  <c r="M2531" i="3" s="1"/>
  <c r="E2531" i="3"/>
  <c r="M2530" i="3"/>
  <c r="L2530" i="3"/>
  <c r="E2530" i="3"/>
  <c r="M2529" i="3"/>
  <c r="L2529" i="3"/>
  <c r="E2529" i="3"/>
  <c r="L2528" i="3"/>
  <c r="M2528" i="3" s="1"/>
  <c r="E2528" i="3"/>
  <c r="L2527" i="3"/>
  <c r="M2527" i="3" s="1"/>
  <c r="E2527" i="3"/>
  <c r="M2526" i="3"/>
  <c r="L2526" i="3"/>
  <c r="E2526" i="3"/>
  <c r="M2525" i="3"/>
  <c r="L2525" i="3"/>
  <c r="E2525" i="3"/>
  <c r="L2524" i="3"/>
  <c r="M2524" i="3" s="1"/>
  <c r="E2524" i="3"/>
  <c r="L2523" i="3"/>
  <c r="M2523" i="3" s="1"/>
  <c r="E2523" i="3"/>
  <c r="M2522" i="3"/>
  <c r="L2522" i="3"/>
  <c r="E2522" i="3"/>
  <c r="M2521" i="3"/>
  <c r="L2521" i="3"/>
  <c r="E2521" i="3"/>
  <c r="L2520" i="3"/>
  <c r="M2520" i="3" s="1"/>
  <c r="E2520" i="3"/>
  <c r="L2519" i="3"/>
  <c r="M2519" i="3" s="1"/>
  <c r="E2519" i="3"/>
  <c r="M2518" i="3"/>
  <c r="L2518" i="3"/>
  <c r="E2518" i="3"/>
  <c r="M2517" i="3"/>
  <c r="L2517" i="3"/>
  <c r="E2517" i="3"/>
  <c r="L2516" i="3"/>
  <c r="M2516" i="3" s="1"/>
  <c r="E2516" i="3"/>
  <c r="M2515" i="3"/>
  <c r="L2515" i="3"/>
  <c r="E2515" i="3"/>
  <c r="M2514" i="3"/>
  <c r="L2514" i="3"/>
  <c r="E2514" i="3"/>
  <c r="L2513" i="3"/>
  <c r="M2513" i="3" s="1"/>
  <c r="E2513" i="3"/>
  <c r="L2512" i="3"/>
  <c r="M2512" i="3" s="1"/>
  <c r="E2512" i="3"/>
  <c r="M2511" i="3"/>
  <c r="L2511" i="3"/>
  <c r="E2511" i="3"/>
  <c r="M2510" i="3"/>
  <c r="L2510" i="3"/>
  <c r="E2510" i="3"/>
  <c r="M2509" i="3"/>
  <c r="L2509" i="3"/>
  <c r="E2509" i="3"/>
  <c r="L2508" i="3"/>
  <c r="M2508" i="3" s="1"/>
  <c r="E2508" i="3"/>
  <c r="M2507" i="3"/>
  <c r="L2507" i="3"/>
  <c r="E2507" i="3"/>
  <c r="M2506" i="3"/>
  <c r="L2506" i="3"/>
  <c r="E2506" i="3"/>
  <c r="L2505" i="3"/>
  <c r="M2505" i="3" s="1"/>
  <c r="E2505" i="3"/>
  <c r="L2504" i="3"/>
  <c r="M2504" i="3" s="1"/>
  <c r="E2504" i="3"/>
  <c r="M2503" i="3"/>
  <c r="L2503" i="3"/>
  <c r="E2503" i="3"/>
  <c r="M2502" i="3"/>
  <c r="L2502" i="3"/>
  <c r="E2502" i="3"/>
  <c r="M2501" i="3"/>
  <c r="L2501" i="3"/>
  <c r="E2501" i="3"/>
  <c r="L2500" i="3"/>
  <c r="M2500" i="3" s="1"/>
  <c r="E2500" i="3"/>
  <c r="M2499" i="3"/>
  <c r="L2499" i="3"/>
  <c r="E2499" i="3"/>
  <c r="M2498" i="3"/>
  <c r="L2498" i="3"/>
  <c r="E2498" i="3"/>
  <c r="L2497" i="3"/>
  <c r="M2497" i="3" s="1"/>
  <c r="E2497" i="3"/>
  <c r="L2496" i="3"/>
  <c r="M2496" i="3" s="1"/>
  <c r="E2496" i="3"/>
  <c r="M2495" i="3"/>
  <c r="L2495" i="3"/>
  <c r="E2495" i="3"/>
  <c r="M2494" i="3"/>
  <c r="L2494" i="3"/>
  <c r="E2494" i="3"/>
  <c r="M2493" i="3"/>
  <c r="L2493" i="3"/>
  <c r="E2493" i="3"/>
  <c r="L2492" i="3"/>
  <c r="M2492" i="3" s="1"/>
  <c r="E2492" i="3"/>
  <c r="M2491" i="3"/>
  <c r="L2491" i="3"/>
  <c r="E2491" i="3"/>
  <c r="M2490" i="3"/>
  <c r="L2490" i="3"/>
  <c r="E2490" i="3"/>
  <c r="L2489" i="3"/>
  <c r="M2489" i="3" s="1"/>
  <c r="E2489" i="3"/>
  <c r="L2488" i="3"/>
  <c r="M2488" i="3" s="1"/>
  <c r="E2488" i="3"/>
  <c r="M2487" i="3"/>
  <c r="L2487" i="3"/>
  <c r="E2487" i="3"/>
  <c r="L2486" i="3"/>
  <c r="M2486" i="3" s="1"/>
  <c r="E2486" i="3"/>
  <c r="M2485" i="3"/>
  <c r="L2485" i="3"/>
  <c r="E2485" i="3"/>
  <c r="L2484" i="3"/>
  <c r="M2484" i="3" s="1"/>
  <c r="E2484" i="3"/>
  <c r="M2483" i="3"/>
  <c r="L2483" i="3"/>
  <c r="E2483" i="3"/>
  <c r="M2482" i="3"/>
  <c r="L2482" i="3"/>
  <c r="E2482" i="3"/>
  <c r="L2481" i="3"/>
  <c r="M2481" i="3" s="1"/>
  <c r="E2481" i="3"/>
  <c r="L2480" i="3"/>
  <c r="M2480" i="3" s="1"/>
  <c r="E2480" i="3"/>
  <c r="M2479" i="3"/>
  <c r="L2479" i="3"/>
  <c r="E2479" i="3"/>
  <c r="L2478" i="3"/>
  <c r="M2478" i="3" s="1"/>
  <c r="E2478" i="3"/>
  <c r="M2477" i="3"/>
  <c r="L2477" i="3"/>
  <c r="E2477" i="3"/>
  <c r="L2476" i="3"/>
  <c r="M2476" i="3" s="1"/>
  <c r="E2476" i="3"/>
  <c r="M2475" i="3"/>
  <c r="L2475" i="3"/>
  <c r="E2475" i="3"/>
  <c r="L2474" i="3"/>
  <c r="M2474" i="3" s="1"/>
  <c r="E2474" i="3"/>
  <c r="M2473" i="3"/>
  <c r="L2473" i="3"/>
  <c r="E2473" i="3"/>
  <c r="L2472" i="3"/>
  <c r="M2472" i="3" s="1"/>
  <c r="E2472" i="3"/>
  <c r="M2471" i="3"/>
  <c r="L2471" i="3"/>
  <c r="E2471" i="3"/>
  <c r="L2470" i="3"/>
  <c r="M2470" i="3" s="1"/>
  <c r="E2470" i="3"/>
  <c r="M2469" i="3"/>
  <c r="L2469" i="3"/>
  <c r="E2469" i="3"/>
  <c r="L2468" i="3"/>
  <c r="M2468" i="3" s="1"/>
  <c r="E2468" i="3"/>
  <c r="M2467" i="3"/>
  <c r="L2467" i="3"/>
  <c r="E2467" i="3"/>
  <c r="L2466" i="3"/>
  <c r="M2466" i="3" s="1"/>
  <c r="E2466" i="3"/>
  <c r="M2465" i="3"/>
  <c r="L2465" i="3"/>
  <c r="E2465" i="3"/>
  <c r="L2464" i="3"/>
  <c r="M2464" i="3" s="1"/>
  <c r="E2464" i="3"/>
  <c r="M2463" i="3"/>
  <c r="L2463" i="3"/>
  <c r="E2463" i="3"/>
  <c r="L2462" i="3"/>
  <c r="M2462" i="3" s="1"/>
  <c r="E2462" i="3"/>
  <c r="M2461" i="3"/>
  <c r="L2461" i="3"/>
  <c r="E2461" i="3"/>
  <c r="L2460" i="3"/>
  <c r="M2460" i="3" s="1"/>
  <c r="E2460" i="3"/>
  <c r="M2459" i="3"/>
  <c r="L2459" i="3"/>
  <c r="E2459" i="3"/>
  <c r="L2458" i="3"/>
  <c r="M2458" i="3" s="1"/>
  <c r="E2458" i="3"/>
  <c r="M2457" i="3"/>
  <c r="L2457" i="3"/>
  <c r="E2457" i="3"/>
  <c r="L2456" i="3"/>
  <c r="M2456" i="3" s="1"/>
  <c r="E2456" i="3"/>
  <c r="M2455" i="3"/>
  <c r="L2455" i="3"/>
  <c r="E2455" i="3"/>
  <c r="L2454" i="3"/>
  <c r="M2454" i="3" s="1"/>
  <c r="E2454" i="3"/>
  <c r="M2453" i="3"/>
  <c r="L2453" i="3"/>
  <c r="E2453" i="3"/>
  <c r="L2452" i="3"/>
  <c r="M2452" i="3" s="1"/>
  <c r="E2452" i="3"/>
  <c r="M2451" i="3"/>
  <c r="L2451" i="3"/>
  <c r="E2451" i="3"/>
  <c r="L2450" i="3"/>
  <c r="M2450" i="3" s="1"/>
  <c r="E2450" i="3"/>
  <c r="M2449" i="3"/>
  <c r="E2449" i="3"/>
  <c r="M2448" i="3"/>
  <c r="L2448" i="3"/>
  <c r="E2448" i="3"/>
  <c r="L2447" i="3"/>
  <c r="M2447" i="3" s="1"/>
  <c r="E2447" i="3"/>
  <c r="M2446" i="3"/>
  <c r="L2446" i="3"/>
  <c r="E2446" i="3"/>
  <c r="L2445" i="3"/>
  <c r="M2445" i="3" s="1"/>
  <c r="E2445" i="3"/>
  <c r="M2444" i="3"/>
  <c r="L2444" i="3"/>
  <c r="E2444" i="3"/>
  <c r="L2443" i="3"/>
  <c r="M2443" i="3" s="1"/>
  <c r="E2443" i="3"/>
  <c r="M2442" i="3"/>
  <c r="L2442" i="3"/>
  <c r="E2442" i="3"/>
  <c r="L2441" i="3"/>
  <c r="M2441" i="3" s="1"/>
  <c r="E2441" i="3"/>
  <c r="M2440" i="3"/>
  <c r="L2440" i="3"/>
  <c r="E2440" i="3"/>
  <c r="L2439" i="3"/>
  <c r="M2439" i="3" s="1"/>
  <c r="E2439" i="3"/>
  <c r="M2438" i="3"/>
  <c r="L2438" i="3"/>
  <c r="E2438" i="3"/>
  <c r="L2437" i="3"/>
  <c r="M2437" i="3" s="1"/>
  <c r="E2437" i="3"/>
  <c r="M2436" i="3"/>
  <c r="L2436" i="3"/>
  <c r="E2436" i="3"/>
  <c r="L2435" i="3"/>
  <c r="M2435" i="3" s="1"/>
  <c r="E2435" i="3"/>
  <c r="M2434" i="3"/>
  <c r="L2434" i="3"/>
  <c r="E2434" i="3"/>
  <c r="L2433" i="3"/>
  <c r="M2433" i="3" s="1"/>
  <c r="E2433" i="3"/>
  <c r="M2432" i="3"/>
  <c r="L2432" i="3"/>
  <c r="E2432" i="3"/>
  <c r="L2431" i="3"/>
  <c r="M2431" i="3" s="1"/>
  <c r="E2431" i="3"/>
  <c r="M2430" i="3"/>
  <c r="L2430" i="3"/>
  <c r="E2430" i="3"/>
  <c r="L2429" i="3"/>
  <c r="M2429" i="3" s="1"/>
  <c r="E2429" i="3"/>
  <c r="M2428" i="3"/>
  <c r="L2428" i="3"/>
  <c r="E2428" i="3"/>
  <c r="L2427" i="3"/>
  <c r="M2427" i="3" s="1"/>
  <c r="E2427" i="3"/>
  <c r="M2426" i="3"/>
  <c r="L2426" i="3"/>
  <c r="E2426" i="3"/>
  <c r="L2425" i="3"/>
  <c r="M2425" i="3" s="1"/>
  <c r="E2425" i="3"/>
  <c r="M2424" i="3"/>
  <c r="L2424" i="3"/>
  <c r="E2424" i="3"/>
  <c r="L2423" i="3"/>
  <c r="M2423" i="3" s="1"/>
  <c r="E2423" i="3"/>
  <c r="M2422" i="3"/>
  <c r="L2422" i="3"/>
  <c r="E2422" i="3"/>
  <c r="L2421" i="3"/>
  <c r="M2421" i="3" s="1"/>
  <c r="E2421" i="3"/>
  <c r="M2420" i="3"/>
  <c r="L2420" i="3"/>
  <c r="E2420" i="3"/>
  <c r="L2419" i="3"/>
  <c r="M2419" i="3" s="1"/>
  <c r="E2419" i="3"/>
  <c r="M2418" i="3"/>
  <c r="L2418" i="3"/>
  <c r="E2418" i="3"/>
  <c r="L2417" i="3"/>
  <c r="M2417" i="3" s="1"/>
  <c r="E2417" i="3"/>
  <c r="M2416" i="3"/>
  <c r="L2416" i="3"/>
  <c r="E2416" i="3"/>
  <c r="L2415" i="3"/>
  <c r="M2415" i="3" s="1"/>
  <c r="E2415" i="3"/>
  <c r="M2414" i="3"/>
  <c r="L2414" i="3"/>
  <c r="E2414" i="3"/>
  <c r="L2413" i="3"/>
  <c r="M2413" i="3" s="1"/>
  <c r="E2413" i="3"/>
  <c r="M2412" i="3"/>
  <c r="L2412" i="3"/>
  <c r="E2412" i="3"/>
  <c r="L2411" i="3"/>
  <c r="M2411" i="3" s="1"/>
  <c r="E2411" i="3"/>
  <c r="M2410" i="3"/>
  <c r="L2410" i="3"/>
  <c r="E2410" i="3"/>
  <c r="L2409" i="3"/>
  <c r="M2409" i="3" s="1"/>
  <c r="E2409" i="3"/>
  <c r="M2408" i="3"/>
  <c r="L2408" i="3"/>
  <c r="E2408" i="3"/>
  <c r="L2407" i="3"/>
  <c r="M2407" i="3" s="1"/>
  <c r="E2407" i="3"/>
  <c r="M2406" i="3"/>
  <c r="L2406" i="3"/>
  <c r="E2406" i="3"/>
  <c r="L2405" i="3"/>
  <c r="M2405" i="3" s="1"/>
  <c r="E2405" i="3"/>
  <c r="M2404" i="3"/>
  <c r="L2404" i="3"/>
  <c r="E2404" i="3"/>
  <c r="L2403" i="3"/>
  <c r="M2403" i="3" s="1"/>
  <c r="E2403" i="3"/>
  <c r="M2402" i="3"/>
  <c r="L2402" i="3"/>
  <c r="E2402" i="3"/>
  <c r="L2401" i="3"/>
  <c r="M2401" i="3" s="1"/>
  <c r="E2401" i="3"/>
  <c r="M2400" i="3"/>
  <c r="L2400" i="3"/>
  <c r="E2400" i="3"/>
  <c r="L2399" i="3"/>
  <c r="M2399" i="3" s="1"/>
  <c r="E2399" i="3"/>
  <c r="M2398" i="3"/>
  <c r="L2398" i="3"/>
  <c r="E2398" i="3"/>
  <c r="L2397" i="3"/>
  <c r="M2397" i="3" s="1"/>
  <c r="E2397" i="3"/>
  <c r="M2396" i="3"/>
  <c r="L2396" i="3"/>
  <c r="E2396" i="3"/>
  <c r="L2395" i="3"/>
  <c r="M2395" i="3" s="1"/>
  <c r="E2395" i="3"/>
  <c r="M2394" i="3"/>
  <c r="L2394" i="3"/>
  <c r="E2394" i="3"/>
  <c r="L2393" i="3"/>
  <c r="M2393" i="3" s="1"/>
  <c r="E2393" i="3"/>
  <c r="M2392" i="3"/>
  <c r="L2392" i="3"/>
  <c r="E2392" i="3"/>
  <c r="L2391" i="3"/>
  <c r="M2391" i="3" s="1"/>
  <c r="E2391" i="3"/>
  <c r="M2390" i="3"/>
  <c r="L2390" i="3"/>
  <c r="E2390" i="3"/>
  <c r="L2389" i="3"/>
  <c r="M2389" i="3" s="1"/>
  <c r="E2389" i="3"/>
  <c r="M2388" i="3"/>
  <c r="L2388" i="3"/>
  <c r="E2388" i="3"/>
  <c r="L2387" i="3"/>
  <c r="M2387" i="3" s="1"/>
  <c r="E2387" i="3"/>
  <c r="M2386" i="3"/>
  <c r="L2386" i="3"/>
  <c r="E2386" i="3"/>
  <c r="L2385" i="3"/>
  <c r="M2385" i="3" s="1"/>
  <c r="E2385" i="3"/>
  <c r="M2384" i="3"/>
  <c r="L2384" i="3"/>
  <c r="E2384" i="3"/>
  <c r="L2383" i="3"/>
  <c r="M2383" i="3" s="1"/>
  <c r="E2383" i="3"/>
  <c r="M2382" i="3"/>
  <c r="L2382" i="3"/>
  <c r="E2382" i="3"/>
  <c r="L2381" i="3"/>
  <c r="M2381" i="3" s="1"/>
  <c r="E2381" i="3"/>
  <c r="M2380" i="3"/>
  <c r="L2380" i="3"/>
  <c r="E2380" i="3"/>
  <c r="L2379" i="3"/>
  <c r="M2379" i="3" s="1"/>
  <c r="E2379" i="3"/>
  <c r="M2378" i="3"/>
  <c r="L2378" i="3"/>
  <c r="E2378" i="3"/>
  <c r="L2377" i="3"/>
  <c r="M2377" i="3" s="1"/>
  <c r="E2377" i="3"/>
  <c r="M2376" i="3"/>
  <c r="L2376" i="3"/>
  <c r="E2376" i="3"/>
  <c r="L2375" i="3"/>
  <c r="M2375" i="3" s="1"/>
  <c r="E2375" i="3"/>
  <c r="M2374" i="3"/>
  <c r="L2374" i="3"/>
  <c r="E2374" i="3"/>
  <c r="L2373" i="3"/>
  <c r="M2373" i="3" s="1"/>
  <c r="E2373" i="3"/>
  <c r="M2372" i="3"/>
  <c r="L2372" i="3"/>
  <c r="E2372" i="3"/>
  <c r="L2371" i="3"/>
  <c r="M2371" i="3" s="1"/>
  <c r="E2371" i="3"/>
  <c r="M2370" i="3"/>
  <c r="L2370" i="3"/>
  <c r="E2370" i="3"/>
  <c r="L2369" i="3"/>
  <c r="M2369" i="3" s="1"/>
  <c r="E2369" i="3"/>
  <c r="M2368" i="3"/>
  <c r="L2368" i="3"/>
  <c r="E2368" i="3"/>
  <c r="L2367" i="3"/>
  <c r="M2367" i="3" s="1"/>
  <c r="E2367" i="3"/>
  <c r="M2366" i="3"/>
  <c r="L2366" i="3"/>
  <c r="E2366" i="3"/>
  <c r="L2365" i="3"/>
  <c r="M2365" i="3" s="1"/>
  <c r="E2365" i="3"/>
  <c r="M2364" i="3"/>
  <c r="L2364" i="3"/>
  <c r="E2364" i="3"/>
  <c r="L2363" i="3"/>
  <c r="M2363" i="3" s="1"/>
  <c r="E2363" i="3"/>
  <c r="M2362" i="3"/>
  <c r="L2362" i="3"/>
  <c r="E2362" i="3"/>
  <c r="L2361" i="3"/>
  <c r="M2361" i="3" s="1"/>
  <c r="E2361" i="3"/>
  <c r="M2360" i="3"/>
  <c r="L2360" i="3"/>
  <c r="E2360" i="3"/>
  <c r="L2359" i="3"/>
  <c r="M2359" i="3" s="1"/>
  <c r="E2359" i="3"/>
  <c r="M2358" i="3"/>
  <c r="L2358" i="3"/>
  <c r="E2358" i="3"/>
  <c r="L2357" i="3"/>
  <c r="M2357" i="3" s="1"/>
  <c r="E2357" i="3"/>
  <c r="M2356" i="3"/>
  <c r="L2356" i="3"/>
  <c r="E2356" i="3"/>
  <c r="L2355" i="3"/>
  <c r="M2355" i="3" s="1"/>
  <c r="E2355" i="3"/>
  <c r="M2354" i="3"/>
  <c r="L2354" i="3"/>
  <c r="E2354" i="3"/>
  <c r="L2353" i="3"/>
  <c r="M2353" i="3" s="1"/>
  <c r="E2353" i="3"/>
  <c r="M2352" i="3"/>
  <c r="L2352" i="3"/>
  <c r="E2352" i="3"/>
  <c r="L2351" i="3"/>
  <c r="M2351" i="3" s="1"/>
  <c r="E2351" i="3"/>
  <c r="M2350" i="3"/>
  <c r="L2350" i="3"/>
  <c r="E2350" i="3"/>
  <c r="L2349" i="3"/>
  <c r="M2349" i="3" s="1"/>
  <c r="E2349" i="3"/>
  <c r="M2348" i="3"/>
  <c r="L2348" i="3"/>
  <c r="E2348" i="3"/>
  <c r="L2347" i="3"/>
  <c r="M2347" i="3" s="1"/>
  <c r="E2347" i="3"/>
  <c r="M2346" i="3"/>
  <c r="L2346" i="3"/>
  <c r="E2346" i="3"/>
  <c r="L2345" i="3"/>
  <c r="M2345" i="3" s="1"/>
  <c r="E2345" i="3"/>
  <c r="M2344" i="3"/>
  <c r="L2344" i="3"/>
  <c r="E2344" i="3"/>
  <c r="L2343" i="3"/>
  <c r="M2343" i="3" s="1"/>
  <c r="E2343" i="3"/>
  <c r="M2342" i="3"/>
  <c r="L2342" i="3"/>
  <c r="E2342" i="3"/>
  <c r="L2341" i="3"/>
  <c r="M2341" i="3" s="1"/>
  <c r="E2341" i="3"/>
  <c r="M2340" i="3"/>
  <c r="L2340" i="3"/>
  <c r="E2340" i="3"/>
  <c r="L2339" i="3"/>
  <c r="M2339" i="3" s="1"/>
  <c r="E2339" i="3"/>
  <c r="M2338" i="3"/>
  <c r="L2338" i="3"/>
  <c r="E2338" i="3"/>
  <c r="L2337" i="3"/>
  <c r="M2337" i="3" s="1"/>
  <c r="E2337" i="3"/>
  <c r="M2336" i="3"/>
  <c r="L2336" i="3"/>
  <c r="E2336" i="3"/>
  <c r="L2335" i="3"/>
  <c r="M2335" i="3" s="1"/>
  <c r="E2335" i="3"/>
  <c r="M2334" i="3"/>
  <c r="L2334" i="3"/>
  <c r="E2334" i="3"/>
  <c r="L2333" i="3"/>
  <c r="M2333" i="3" s="1"/>
  <c r="E2333" i="3"/>
  <c r="M2332" i="3"/>
  <c r="L2332" i="3"/>
  <c r="E2332" i="3"/>
  <c r="L2331" i="3"/>
  <c r="M2331" i="3" s="1"/>
  <c r="E2331" i="3"/>
  <c r="M2330" i="3"/>
  <c r="L2330" i="3"/>
  <c r="E2330" i="3"/>
  <c r="L2329" i="3"/>
  <c r="M2329" i="3" s="1"/>
  <c r="E2329" i="3"/>
  <c r="M2328" i="3"/>
  <c r="L2328" i="3"/>
  <c r="E2328" i="3"/>
  <c r="L2327" i="3"/>
  <c r="M2327" i="3" s="1"/>
  <c r="E2327" i="3"/>
  <c r="M2326" i="3"/>
  <c r="L2326" i="3"/>
  <c r="E2326" i="3"/>
  <c r="L2325" i="3"/>
  <c r="M2325" i="3" s="1"/>
  <c r="E2325" i="3"/>
  <c r="M2324" i="3"/>
  <c r="L2324" i="3"/>
  <c r="E2324" i="3"/>
  <c r="L2323" i="3"/>
  <c r="M2323" i="3" s="1"/>
  <c r="E2323" i="3"/>
  <c r="M2322" i="3"/>
  <c r="L2322" i="3"/>
  <c r="E2322" i="3"/>
  <c r="L2321" i="3"/>
  <c r="M2321" i="3" s="1"/>
  <c r="E2321" i="3"/>
  <c r="M2320" i="3"/>
  <c r="L2320" i="3"/>
  <c r="E2320" i="3"/>
  <c r="L2319" i="3"/>
  <c r="M2319" i="3" s="1"/>
  <c r="E2319" i="3"/>
  <c r="M2318" i="3"/>
  <c r="L2318" i="3"/>
  <c r="E2318" i="3"/>
  <c r="L2317" i="3"/>
  <c r="M2317" i="3" s="1"/>
  <c r="E2317" i="3"/>
  <c r="M2316" i="3"/>
  <c r="L2316" i="3"/>
  <c r="E2316" i="3"/>
  <c r="L2315" i="3"/>
  <c r="M2315" i="3" s="1"/>
  <c r="E2315" i="3"/>
  <c r="M2314" i="3"/>
  <c r="L2314" i="3"/>
  <c r="E2314" i="3"/>
  <c r="L2313" i="3"/>
  <c r="M2313" i="3" s="1"/>
  <c r="E2313" i="3"/>
  <c r="M2312" i="3"/>
  <c r="L2312" i="3"/>
  <c r="E2312" i="3"/>
  <c r="L2311" i="3"/>
  <c r="M2311" i="3" s="1"/>
  <c r="E2311" i="3"/>
  <c r="M2310" i="3"/>
  <c r="L2310" i="3"/>
  <c r="E2310" i="3"/>
  <c r="L2309" i="3"/>
  <c r="M2309" i="3" s="1"/>
  <c r="E2309" i="3"/>
  <c r="M2308" i="3"/>
  <c r="L2308" i="3"/>
  <c r="E2308" i="3"/>
  <c r="L2307" i="3"/>
  <c r="M2307" i="3" s="1"/>
  <c r="E2307" i="3"/>
  <c r="M2306" i="3"/>
  <c r="L2306" i="3"/>
  <c r="E2306" i="3"/>
  <c r="L2305" i="3"/>
  <c r="M2305" i="3" s="1"/>
  <c r="E2305" i="3"/>
  <c r="M2304" i="3"/>
  <c r="L2304" i="3"/>
  <c r="E2304" i="3"/>
  <c r="L2303" i="3"/>
  <c r="M2303" i="3" s="1"/>
  <c r="E2303" i="3"/>
  <c r="M2302" i="3"/>
  <c r="L2302" i="3"/>
  <c r="E2302" i="3"/>
  <c r="L2301" i="3"/>
  <c r="M2301" i="3" s="1"/>
  <c r="E2301" i="3"/>
  <c r="M2300" i="3"/>
  <c r="L2300" i="3"/>
  <c r="E2300" i="3"/>
  <c r="L2299" i="3"/>
  <c r="M2299" i="3" s="1"/>
  <c r="E2299" i="3"/>
  <c r="M2298" i="3"/>
  <c r="L2298" i="3"/>
  <c r="E2298" i="3"/>
  <c r="L2297" i="3"/>
  <c r="M2297" i="3" s="1"/>
  <c r="E2297" i="3"/>
  <c r="M2296" i="3"/>
  <c r="L2296" i="3"/>
  <c r="E2296" i="3"/>
  <c r="L2295" i="3"/>
  <c r="M2295" i="3" s="1"/>
  <c r="E2295" i="3"/>
  <c r="M2294" i="3"/>
  <c r="L2294" i="3"/>
  <c r="E2294" i="3"/>
  <c r="L2293" i="3"/>
  <c r="M2293" i="3" s="1"/>
  <c r="E2293" i="3"/>
  <c r="M2292" i="3"/>
  <c r="L2292" i="3"/>
  <c r="E2292" i="3"/>
  <c r="L2291" i="3"/>
  <c r="M2291" i="3" s="1"/>
  <c r="E2291" i="3"/>
  <c r="M2290" i="3"/>
  <c r="L2290" i="3"/>
  <c r="E2290" i="3"/>
  <c r="L2289" i="3"/>
  <c r="M2289" i="3" s="1"/>
  <c r="E2289" i="3"/>
  <c r="M2288" i="3"/>
  <c r="L2288" i="3"/>
  <c r="E2288" i="3"/>
  <c r="L2287" i="3"/>
  <c r="M2287" i="3" s="1"/>
  <c r="E2287" i="3"/>
  <c r="M2286" i="3"/>
  <c r="L2286" i="3"/>
  <c r="E2286" i="3"/>
  <c r="L2285" i="3"/>
  <c r="M2285" i="3" s="1"/>
  <c r="E2285" i="3"/>
  <c r="M2284" i="3"/>
  <c r="L2284" i="3"/>
  <c r="E2284" i="3"/>
  <c r="L2283" i="3"/>
  <c r="M2283" i="3" s="1"/>
  <c r="E2283" i="3"/>
  <c r="M2282" i="3"/>
  <c r="L2282" i="3"/>
  <c r="E2282" i="3"/>
  <c r="L2281" i="3"/>
  <c r="M2281" i="3" s="1"/>
  <c r="E2281" i="3"/>
  <c r="M2280" i="3"/>
  <c r="L2280" i="3"/>
  <c r="E2280" i="3"/>
  <c r="L2279" i="3"/>
  <c r="M2279" i="3" s="1"/>
  <c r="E2279" i="3"/>
  <c r="M2278" i="3"/>
  <c r="L2278" i="3"/>
  <c r="E2278" i="3"/>
  <c r="L2277" i="3"/>
  <c r="M2277" i="3" s="1"/>
  <c r="E2277" i="3"/>
  <c r="M2276" i="3"/>
  <c r="L2276" i="3"/>
  <c r="E2276" i="3"/>
  <c r="L2275" i="3"/>
  <c r="M2275" i="3" s="1"/>
  <c r="E2275" i="3"/>
  <c r="M2274" i="3"/>
  <c r="L2274" i="3"/>
  <c r="E2274" i="3"/>
  <c r="L2273" i="3"/>
  <c r="M2273" i="3" s="1"/>
  <c r="E2273" i="3"/>
  <c r="M2272" i="3"/>
  <c r="L2272" i="3"/>
  <c r="E2272" i="3"/>
  <c r="L2271" i="3"/>
  <c r="M2271" i="3" s="1"/>
  <c r="E2271" i="3"/>
  <c r="M2270" i="3"/>
  <c r="L2270" i="3"/>
  <c r="E2270" i="3"/>
  <c r="L2269" i="3"/>
  <c r="M2269" i="3" s="1"/>
  <c r="E2269" i="3"/>
  <c r="M2268" i="3"/>
  <c r="L2268" i="3"/>
  <c r="E2268" i="3"/>
  <c r="L2267" i="3"/>
  <c r="M2267" i="3" s="1"/>
  <c r="E2267" i="3"/>
  <c r="M2266" i="3"/>
  <c r="L2266" i="3"/>
  <c r="E2266" i="3"/>
  <c r="L2265" i="3"/>
  <c r="M2265" i="3" s="1"/>
  <c r="E2265" i="3"/>
  <c r="M2264" i="3"/>
  <c r="L2264" i="3"/>
  <c r="E2264" i="3"/>
  <c r="L2263" i="3"/>
  <c r="M2263" i="3" s="1"/>
  <c r="E2263" i="3"/>
  <c r="M2262" i="3"/>
  <c r="L2262" i="3"/>
  <c r="E2262" i="3"/>
  <c r="L2261" i="3"/>
  <c r="M2261" i="3" s="1"/>
  <c r="E2261" i="3"/>
  <c r="M2260" i="3"/>
  <c r="L2260" i="3"/>
  <c r="E2260" i="3"/>
  <c r="L2259" i="3"/>
  <c r="M2259" i="3" s="1"/>
  <c r="E2259" i="3"/>
  <c r="M2258" i="3"/>
  <c r="L2258" i="3"/>
  <c r="E2258" i="3"/>
  <c r="L2257" i="3"/>
  <c r="M2257" i="3" s="1"/>
  <c r="E2257" i="3"/>
  <c r="M2256" i="3"/>
  <c r="L2256" i="3"/>
  <c r="E2256" i="3"/>
  <c r="L2255" i="3"/>
  <c r="M2255" i="3" s="1"/>
  <c r="E2255" i="3"/>
  <c r="M2254" i="3"/>
  <c r="L2254" i="3"/>
  <c r="E2254" i="3"/>
  <c r="L2253" i="3"/>
  <c r="M2253" i="3" s="1"/>
  <c r="E2253" i="3"/>
  <c r="M2252" i="3"/>
  <c r="L2252" i="3"/>
  <c r="E2252" i="3"/>
  <c r="L2251" i="3"/>
  <c r="M2251" i="3" s="1"/>
  <c r="E2251" i="3"/>
  <c r="M2250" i="3"/>
  <c r="L2250" i="3"/>
  <c r="E2250" i="3"/>
  <c r="L2249" i="3"/>
  <c r="M2249" i="3" s="1"/>
  <c r="E2249" i="3"/>
  <c r="M2248" i="3"/>
  <c r="L2248" i="3"/>
  <c r="E2248" i="3"/>
  <c r="L2247" i="3"/>
  <c r="M2247" i="3" s="1"/>
  <c r="E2247" i="3"/>
  <c r="M2246" i="3"/>
  <c r="L2246" i="3"/>
  <c r="E2246" i="3"/>
  <c r="L2245" i="3"/>
  <c r="M2245" i="3" s="1"/>
  <c r="E2245" i="3"/>
  <c r="M2244" i="3"/>
  <c r="L2244" i="3"/>
  <c r="E2244" i="3"/>
  <c r="L2243" i="3"/>
  <c r="M2243" i="3" s="1"/>
  <c r="E2243" i="3"/>
  <c r="M2242" i="3"/>
  <c r="L2242" i="3"/>
  <c r="E2242" i="3"/>
  <c r="L2241" i="3"/>
  <c r="M2241" i="3" s="1"/>
  <c r="E2241" i="3"/>
  <c r="M2240" i="3"/>
  <c r="L2240" i="3"/>
  <c r="E2240" i="3"/>
  <c r="L2239" i="3"/>
  <c r="M2239" i="3" s="1"/>
  <c r="E2239" i="3"/>
  <c r="M2238" i="3"/>
  <c r="L2238" i="3"/>
  <c r="E2238" i="3"/>
  <c r="L2237" i="3"/>
  <c r="M2237" i="3" s="1"/>
  <c r="E2237" i="3"/>
  <c r="M2236" i="3"/>
  <c r="L2236" i="3"/>
  <c r="E2236" i="3"/>
  <c r="L2235" i="3"/>
  <c r="M2235" i="3" s="1"/>
  <c r="E2235" i="3"/>
  <c r="M2234" i="3"/>
  <c r="L2234" i="3"/>
  <c r="E2234" i="3"/>
  <c r="L2233" i="3"/>
  <c r="M2233" i="3" s="1"/>
  <c r="E2233" i="3"/>
  <c r="M2232" i="3"/>
  <c r="L2232" i="3"/>
  <c r="E2232" i="3"/>
  <c r="L2231" i="3"/>
  <c r="M2231" i="3" s="1"/>
  <c r="E2231" i="3"/>
  <c r="M2230" i="3"/>
  <c r="L2230" i="3"/>
  <c r="E2230" i="3"/>
  <c r="L2229" i="3"/>
  <c r="M2229" i="3" s="1"/>
  <c r="E2229" i="3"/>
  <c r="M2228" i="3"/>
  <c r="L2228" i="3"/>
  <c r="E2228" i="3"/>
  <c r="L2227" i="3"/>
  <c r="M2227" i="3" s="1"/>
  <c r="E2227" i="3"/>
  <c r="M2226" i="3"/>
  <c r="L2226" i="3"/>
  <c r="E2226" i="3"/>
  <c r="L2225" i="3"/>
  <c r="M2225" i="3" s="1"/>
  <c r="E2225" i="3"/>
  <c r="M2224" i="3"/>
  <c r="L2224" i="3"/>
  <c r="E2224" i="3"/>
  <c r="L2223" i="3"/>
  <c r="M2223" i="3" s="1"/>
  <c r="E2223" i="3"/>
  <c r="M2222" i="3"/>
  <c r="L2222" i="3"/>
  <c r="E2222" i="3"/>
  <c r="L2221" i="3"/>
  <c r="M2221" i="3" s="1"/>
  <c r="E2221" i="3"/>
  <c r="M2220" i="3"/>
  <c r="L2220" i="3"/>
  <c r="E2220" i="3"/>
  <c r="L2219" i="3"/>
  <c r="M2219" i="3" s="1"/>
  <c r="E2219" i="3"/>
  <c r="M2218" i="3"/>
  <c r="L2218" i="3"/>
  <c r="E2218" i="3"/>
  <c r="L2217" i="3"/>
  <c r="M2217" i="3" s="1"/>
  <c r="E2217" i="3"/>
  <c r="M2216" i="3"/>
  <c r="L2216" i="3"/>
  <c r="E2216" i="3"/>
  <c r="L2215" i="3"/>
  <c r="M2215" i="3" s="1"/>
  <c r="E2215" i="3"/>
  <c r="M2214" i="3"/>
  <c r="L2214" i="3"/>
  <c r="E2214" i="3"/>
  <c r="L2213" i="3"/>
  <c r="M2213" i="3" s="1"/>
  <c r="E2213" i="3"/>
  <c r="M2212" i="3"/>
  <c r="L2212" i="3"/>
  <c r="E2212" i="3"/>
  <c r="L2211" i="3"/>
  <c r="M2211" i="3" s="1"/>
  <c r="E2211" i="3"/>
  <c r="M2210" i="3"/>
  <c r="L2210" i="3"/>
  <c r="E2210" i="3"/>
  <c r="L2209" i="3"/>
  <c r="M2209" i="3" s="1"/>
  <c r="E2209" i="3"/>
  <c r="M2208" i="3"/>
  <c r="L2208" i="3"/>
  <c r="E2208" i="3"/>
  <c r="L2207" i="3"/>
  <c r="M2207" i="3" s="1"/>
  <c r="E2207" i="3"/>
  <c r="M2206" i="3"/>
  <c r="L2206" i="3"/>
  <c r="E2206" i="3"/>
  <c r="L2205" i="3"/>
  <c r="M2205" i="3" s="1"/>
  <c r="E2205" i="3"/>
  <c r="M2204" i="3"/>
  <c r="L2204" i="3"/>
  <c r="E2204" i="3"/>
  <c r="L2203" i="3"/>
  <c r="M2203" i="3" s="1"/>
  <c r="E2203" i="3"/>
  <c r="M2202" i="3"/>
  <c r="L2202" i="3"/>
  <c r="E2202" i="3"/>
  <c r="L2201" i="3"/>
  <c r="M2201" i="3" s="1"/>
  <c r="E2201" i="3"/>
  <c r="M2200" i="3"/>
  <c r="L2200" i="3"/>
  <c r="E2200" i="3"/>
  <c r="L2199" i="3"/>
  <c r="M2199" i="3" s="1"/>
  <c r="E2199" i="3"/>
  <c r="M2198" i="3"/>
  <c r="L2198" i="3"/>
  <c r="E2198" i="3"/>
  <c r="L2197" i="3"/>
  <c r="M2197" i="3" s="1"/>
  <c r="E2197" i="3"/>
  <c r="M2196" i="3"/>
  <c r="L2196" i="3"/>
  <c r="E2196" i="3"/>
  <c r="L2195" i="3"/>
  <c r="M2195" i="3" s="1"/>
  <c r="E2195" i="3"/>
  <c r="M2194" i="3"/>
  <c r="L2194" i="3"/>
  <c r="E2194" i="3"/>
  <c r="L2193" i="3"/>
  <c r="M2193" i="3" s="1"/>
  <c r="E2193" i="3"/>
  <c r="M2192" i="3"/>
  <c r="L2192" i="3"/>
  <c r="E2192" i="3"/>
  <c r="L2191" i="3"/>
  <c r="M2191" i="3" s="1"/>
  <c r="E2191" i="3"/>
  <c r="M2190" i="3"/>
  <c r="L2190" i="3"/>
  <c r="E2190" i="3"/>
  <c r="L2189" i="3"/>
  <c r="M2189" i="3" s="1"/>
  <c r="E2189" i="3"/>
  <c r="M2188" i="3"/>
  <c r="L2188" i="3"/>
  <c r="E2188" i="3"/>
  <c r="L2187" i="3"/>
  <c r="M2187" i="3" s="1"/>
  <c r="E2187" i="3"/>
  <c r="M2186" i="3"/>
  <c r="L2186" i="3"/>
  <c r="E2186" i="3"/>
  <c r="L2185" i="3"/>
  <c r="M2185" i="3" s="1"/>
  <c r="E2185" i="3"/>
  <c r="M2184" i="3"/>
  <c r="L2184" i="3"/>
  <c r="E2184" i="3"/>
  <c r="L2183" i="3"/>
  <c r="M2183" i="3" s="1"/>
  <c r="E2183" i="3"/>
  <c r="M2182" i="3"/>
  <c r="L2182" i="3"/>
  <c r="E2182" i="3"/>
  <c r="L2181" i="3"/>
  <c r="M2181" i="3" s="1"/>
  <c r="E2181" i="3"/>
  <c r="M2180" i="3"/>
  <c r="L2180" i="3"/>
  <c r="E2180" i="3"/>
  <c r="L2179" i="3"/>
  <c r="M2179" i="3" s="1"/>
  <c r="E2179" i="3"/>
  <c r="M2178" i="3"/>
  <c r="L2178" i="3"/>
  <c r="E2178" i="3"/>
  <c r="L2177" i="3"/>
  <c r="M2177" i="3" s="1"/>
  <c r="E2177" i="3"/>
  <c r="M2176" i="3"/>
  <c r="L2176" i="3"/>
  <c r="E2176" i="3"/>
  <c r="L2175" i="3"/>
  <c r="M2175" i="3" s="1"/>
  <c r="E2175" i="3"/>
  <c r="M2174" i="3"/>
  <c r="L2174" i="3"/>
  <c r="E2174" i="3"/>
  <c r="L2173" i="3"/>
  <c r="M2173" i="3" s="1"/>
  <c r="E2173" i="3"/>
  <c r="M2172" i="3"/>
  <c r="L2172" i="3"/>
  <c r="E2172" i="3"/>
  <c r="L2171" i="3"/>
  <c r="M2171" i="3" s="1"/>
  <c r="E2171" i="3"/>
  <c r="M2170" i="3"/>
  <c r="L2170" i="3"/>
  <c r="E2170" i="3"/>
  <c r="L2169" i="3"/>
  <c r="M2169" i="3" s="1"/>
  <c r="E2169" i="3"/>
  <c r="M2168" i="3"/>
  <c r="L2168" i="3"/>
  <c r="E2168" i="3"/>
  <c r="L2167" i="3"/>
  <c r="M2167" i="3" s="1"/>
  <c r="E2167" i="3"/>
  <c r="M2166" i="3"/>
  <c r="L2166" i="3"/>
  <c r="E2166" i="3"/>
  <c r="L2165" i="3"/>
  <c r="M2165" i="3" s="1"/>
  <c r="E2165" i="3"/>
  <c r="M2164" i="3"/>
  <c r="L2164" i="3"/>
  <c r="E2164" i="3"/>
  <c r="L2163" i="3"/>
  <c r="M2163" i="3" s="1"/>
  <c r="E2163" i="3"/>
  <c r="L2162" i="3"/>
  <c r="M2162" i="3" s="1"/>
  <c r="E2162" i="3"/>
  <c r="M2161" i="3"/>
  <c r="L2161" i="3"/>
  <c r="E2161" i="3"/>
  <c r="L2160" i="3"/>
  <c r="M2160" i="3" s="1"/>
  <c r="E2160" i="3"/>
  <c r="M2159" i="3"/>
  <c r="L2159" i="3"/>
  <c r="E2159" i="3"/>
  <c r="L2158" i="3"/>
  <c r="M2158" i="3" s="1"/>
  <c r="E2158" i="3"/>
  <c r="M2157" i="3"/>
  <c r="L2157" i="3"/>
  <c r="E2157" i="3"/>
  <c r="L2156" i="3"/>
  <c r="M2156" i="3" s="1"/>
  <c r="E2156" i="3"/>
  <c r="M2155" i="3"/>
  <c r="L2155" i="3"/>
  <c r="E2155" i="3"/>
  <c r="L2154" i="3"/>
  <c r="M2154" i="3" s="1"/>
  <c r="E2154" i="3"/>
  <c r="M2153" i="3"/>
  <c r="L2153" i="3"/>
  <c r="E2153" i="3"/>
  <c r="L2152" i="3"/>
  <c r="M2152" i="3" s="1"/>
  <c r="E2152" i="3"/>
  <c r="M2151" i="3"/>
  <c r="L2151" i="3"/>
  <c r="E2151" i="3"/>
  <c r="L2150" i="3"/>
  <c r="M2150" i="3" s="1"/>
  <c r="E2150" i="3"/>
  <c r="M2149" i="3"/>
  <c r="L2149" i="3"/>
  <c r="E2149" i="3"/>
  <c r="L2148" i="3"/>
  <c r="M2148" i="3" s="1"/>
  <c r="E2148" i="3"/>
  <c r="M2147" i="3"/>
  <c r="L2147" i="3"/>
  <c r="E2147" i="3"/>
  <c r="L2146" i="3"/>
  <c r="M2146" i="3" s="1"/>
  <c r="E2146" i="3"/>
  <c r="M2145" i="3"/>
  <c r="L2145" i="3"/>
  <c r="E2145" i="3"/>
  <c r="L2144" i="3"/>
  <c r="M2144" i="3" s="1"/>
  <c r="E2144" i="3"/>
  <c r="M2143" i="3"/>
  <c r="L2143" i="3"/>
  <c r="E2143" i="3"/>
  <c r="L2142" i="3"/>
  <c r="M2142" i="3" s="1"/>
  <c r="E2142" i="3"/>
  <c r="M2141" i="3"/>
  <c r="L2141" i="3"/>
  <c r="E2141" i="3"/>
  <c r="L2140" i="3"/>
  <c r="M2140" i="3" s="1"/>
  <c r="E2140" i="3"/>
  <c r="M2139" i="3"/>
  <c r="L2139" i="3"/>
  <c r="E2139" i="3"/>
  <c r="L2138" i="3"/>
  <c r="M2138" i="3" s="1"/>
  <c r="E2138" i="3"/>
  <c r="M2137" i="3"/>
  <c r="L2137" i="3"/>
  <c r="E2137" i="3"/>
  <c r="L2136" i="3"/>
  <c r="M2136" i="3" s="1"/>
  <c r="E2136" i="3"/>
  <c r="M2135" i="3"/>
  <c r="L2135" i="3"/>
  <c r="E2135" i="3"/>
  <c r="L2134" i="3"/>
  <c r="M2134" i="3" s="1"/>
  <c r="E2134" i="3"/>
  <c r="M2133" i="3"/>
  <c r="L2133" i="3"/>
  <c r="E2133" i="3"/>
  <c r="L2132" i="3"/>
  <c r="M2132" i="3" s="1"/>
  <c r="E2132" i="3"/>
  <c r="M2131" i="3"/>
  <c r="L2131" i="3"/>
  <c r="E2131" i="3"/>
  <c r="L2130" i="3"/>
  <c r="M2130" i="3" s="1"/>
  <c r="E2130" i="3"/>
  <c r="M2129" i="3"/>
  <c r="L2129" i="3"/>
  <c r="E2129" i="3"/>
  <c r="L2128" i="3"/>
  <c r="M2128" i="3" s="1"/>
  <c r="E2128" i="3"/>
  <c r="M2127" i="3"/>
  <c r="L2127" i="3"/>
  <c r="E2127" i="3"/>
  <c r="L2126" i="3"/>
  <c r="M2126" i="3" s="1"/>
  <c r="E2126" i="3"/>
  <c r="M2125" i="3"/>
  <c r="L2125" i="3"/>
  <c r="E2125" i="3"/>
  <c r="L2124" i="3"/>
  <c r="M2124" i="3" s="1"/>
  <c r="E2124" i="3"/>
  <c r="M2123" i="3"/>
  <c r="L2123" i="3"/>
  <c r="E2123" i="3"/>
  <c r="L2122" i="3"/>
  <c r="M2122" i="3" s="1"/>
  <c r="E2122" i="3"/>
  <c r="M2121" i="3"/>
  <c r="L2121" i="3"/>
  <c r="E2121" i="3"/>
  <c r="L2120" i="3"/>
  <c r="M2120" i="3" s="1"/>
  <c r="E2120" i="3"/>
  <c r="M2119" i="3"/>
  <c r="L2119" i="3"/>
  <c r="E2119" i="3"/>
  <c r="L2118" i="3"/>
  <c r="M2118" i="3" s="1"/>
  <c r="E2118" i="3"/>
  <c r="M2117" i="3"/>
  <c r="L2117" i="3"/>
  <c r="E2117" i="3"/>
  <c r="L2116" i="3"/>
  <c r="M2116" i="3" s="1"/>
  <c r="E2116" i="3"/>
  <c r="M2115" i="3"/>
  <c r="L2115" i="3"/>
  <c r="E2115" i="3"/>
  <c r="L2114" i="3"/>
  <c r="M2114" i="3" s="1"/>
  <c r="E2114" i="3"/>
  <c r="M2113" i="3"/>
  <c r="L2113" i="3"/>
  <c r="E2113" i="3"/>
  <c r="L2112" i="3"/>
  <c r="M2112" i="3" s="1"/>
  <c r="E2112" i="3"/>
  <c r="M2111" i="3"/>
  <c r="L2111" i="3"/>
  <c r="E2111" i="3"/>
  <c r="L2110" i="3"/>
  <c r="M2110" i="3" s="1"/>
  <c r="E2110" i="3"/>
  <c r="M2109" i="3"/>
  <c r="L2109" i="3"/>
  <c r="E2109" i="3"/>
  <c r="L2108" i="3"/>
  <c r="M2108" i="3" s="1"/>
  <c r="E2108" i="3"/>
  <c r="M2107" i="3"/>
  <c r="L2107" i="3"/>
  <c r="E2107" i="3"/>
  <c r="L2106" i="3"/>
  <c r="M2106" i="3" s="1"/>
  <c r="E2106" i="3"/>
  <c r="M2105" i="3"/>
  <c r="L2105" i="3"/>
  <c r="E2105" i="3"/>
  <c r="L2104" i="3"/>
  <c r="M2104" i="3" s="1"/>
  <c r="E2104" i="3"/>
  <c r="M2103" i="3"/>
  <c r="L2103" i="3"/>
  <c r="E2103" i="3"/>
  <c r="L2102" i="3"/>
  <c r="M2102" i="3" s="1"/>
  <c r="E2102" i="3"/>
  <c r="M2101" i="3"/>
  <c r="L2101" i="3"/>
  <c r="E2101" i="3"/>
  <c r="L2100" i="3"/>
  <c r="M2100" i="3" s="1"/>
  <c r="E2100" i="3"/>
  <c r="M2099" i="3"/>
  <c r="L2099" i="3"/>
  <c r="E2099" i="3"/>
  <c r="L2098" i="3"/>
  <c r="M2098" i="3" s="1"/>
  <c r="E2098" i="3"/>
  <c r="M2097" i="3"/>
  <c r="L2097" i="3"/>
  <c r="E2097" i="3"/>
  <c r="L2096" i="3"/>
  <c r="M2096" i="3" s="1"/>
  <c r="E2096" i="3"/>
  <c r="M2095" i="3"/>
  <c r="L2095" i="3"/>
  <c r="E2095" i="3"/>
  <c r="L2094" i="3"/>
  <c r="M2094" i="3" s="1"/>
  <c r="E2094" i="3"/>
  <c r="M2093" i="3"/>
  <c r="L2093" i="3"/>
  <c r="E2093" i="3"/>
  <c r="L2092" i="3"/>
  <c r="M2092" i="3" s="1"/>
  <c r="E2092" i="3"/>
  <c r="M2091" i="3"/>
  <c r="L2091" i="3"/>
  <c r="E2091" i="3"/>
  <c r="L2090" i="3"/>
  <c r="M2090" i="3" s="1"/>
  <c r="E2090" i="3"/>
  <c r="M2089" i="3"/>
  <c r="L2089" i="3"/>
  <c r="E2089" i="3"/>
  <c r="L2088" i="3"/>
  <c r="M2088" i="3" s="1"/>
  <c r="E2088" i="3"/>
  <c r="M2087" i="3"/>
  <c r="L2087" i="3"/>
  <c r="E2087" i="3"/>
  <c r="L2086" i="3"/>
  <c r="M2086" i="3" s="1"/>
  <c r="E2086" i="3"/>
  <c r="M2085" i="3"/>
  <c r="L2085" i="3"/>
  <c r="E2085" i="3"/>
  <c r="L2084" i="3"/>
  <c r="M2084" i="3" s="1"/>
  <c r="E2084" i="3"/>
  <c r="M2083" i="3"/>
  <c r="L2083" i="3"/>
  <c r="E2083" i="3"/>
  <c r="L2082" i="3"/>
  <c r="M2082" i="3" s="1"/>
  <c r="E2082" i="3"/>
  <c r="M2081" i="3"/>
  <c r="L2081" i="3"/>
  <c r="E2081" i="3"/>
  <c r="L2080" i="3"/>
  <c r="M2080" i="3" s="1"/>
  <c r="E2080" i="3"/>
  <c r="M2079" i="3"/>
  <c r="L2079" i="3"/>
  <c r="E2079" i="3"/>
  <c r="L2078" i="3"/>
  <c r="M2078" i="3" s="1"/>
  <c r="E2078" i="3"/>
  <c r="M2077" i="3"/>
  <c r="L2077" i="3"/>
  <c r="E2077" i="3"/>
  <c r="L2076" i="3"/>
  <c r="M2076" i="3" s="1"/>
  <c r="E2076" i="3"/>
  <c r="M2075" i="3"/>
  <c r="L2075" i="3"/>
  <c r="E2075" i="3"/>
  <c r="L2074" i="3"/>
  <c r="M2074" i="3" s="1"/>
  <c r="E2074" i="3"/>
  <c r="M2073" i="3"/>
  <c r="L2073" i="3"/>
  <c r="E2073" i="3"/>
  <c r="L2072" i="3"/>
  <c r="M2072" i="3" s="1"/>
  <c r="E2072" i="3"/>
  <c r="M2071" i="3"/>
  <c r="L2071" i="3"/>
  <c r="E2071" i="3"/>
  <c r="L2070" i="3"/>
  <c r="M2070" i="3" s="1"/>
  <c r="E2070" i="3"/>
  <c r="M2069" i="3"/>
  <c r="L2069" i="3"/>
  <c r="E2069" i="3"/>
  <c r="L2068" i="3"/>
  <c r="M2068" i="3" s="1"/>
  <c r="E2068" i="3"/>
  <c r="M2067" i="3"/>
  <c r="L2067" i="3"/>
  <c r="E2067" i="3"/>
  <c r="L2066" i="3"/>
  <c r="M2066" i="3" s="1"/>
  <c r="E2066" i="3"/>
  <c r="M2065" i="3"/>
  <c r="L2065" i="3"/>
  <c r="E2065" i="3"/>
  <c r="L2064" i="3"/>
  <c r="M2064" i="3" s="1"/>
  <c r="E2064" i="3"/>
  <c r="M2063" i="3"/>
  <c r="L2063" i="3"/>
  <c r="E2063" i="3"/>
  <c r="L2062" i="3"/>
  <c r="M2062" i="3" s="1"/>
  <c r="E2062" i="3"/>
  <c r="M2061" i="3"/>
  <c r="L2061" i="3"/>
  <c r="E2061" i="3"/>
  <c r="L2060" i="3"/>
  <c r="M2060" i="3" s="1"/>
  <c r="E2060" i="3"/>
  <c r="M2059" i="3"/>
  <c r="L2059" i="3"/>
  <c r="E2059" i="3"/>
  <c r="L2058" i="3"/>
  <c r="M2058" i="3" s="1"/>
  <c r="E2058" i="3"/>
  <c r="M2057" i="3"/>
  <c r="L2057" i="3"/>
  <c r="E2057" i="3"/>
  <c r="L2056" i="3"/>
  <c r="M2056" i="3" s="1"/>
  <c r="E2056" i="3"/>
  <c r="M2055" i="3"/>
  <c r="L2055" i="3"/>
  <c r="E2055" i="3"/>
  <c r="L2054" i="3"/>
  <c r="M2054" i="3" s="1"/>
  <c r="E2054" i="3"/>
  <c r="M2053" i="3"/>
  <c r="L2053" i="3"/>
  <c r="E2053" i="3"/>
  <c r="L2052" i="3"/>
  <c r="M2052" i="3" s="1"/>
  <c r="E2052" i="3"/>
  <c r="M2051" i="3"/>
  <c r="L2051" i="3"/>
  <c r="E2051" i="3"/>
  <c r="L2050" i="3"/>
  <c r="M2050" i="3" s="1"/>
  <c r="E2050" i="3"/>
  <c r="M2049" i="3"/>
  <c r="L2049" i="3"/>
  <c r="E2049" i="3"/>
  <c r="L2048" i="3"/>
  <c r="M2048" i="3" s="1"/>
  <c r="E2048" i="3"/>
  <c r="M2047" i="3"/>
  <c r="L2047" i="3"/>
  <c r="E2047" i="3"/>
  <c r="L2046" i="3"/>
  <c r="M2046" i="3" s="1"/>
  <c r="E2046" i="3"/>
  <c r="M2045" i="3"/>
  <c r="L2045" i="3"/>
  <c r="E2045" i="3"/>
  <c r="L2044" i="3"/>
  <c r="M2044" i="3" s="1"/>
  <c r="E2044" i="3"/>
  <c r="M2043" i="3"/>
  <c r="L2043" i="3"/>
  <c r="E2043" i="3"/>
  <c r="L2042" i="3"/>
  <c r="M2042" i="3" s="1"/>
  <c r="E2042" i="3"/>
  <c r="M2041" i="3"/>
  <c r="L2041" i="3"/>
  <c r="E2041" i="3"/>
  <c r="L2040" i="3"/>
  <c r="M2040" i="3" s="1"/>
  <c r="E2040" i="3"/>
  <c r="M2039" i="3"/>
  <c r="L2039" i="3"/>
  <c r="E2039" i="3"/>
  <c r="L2038" i="3"/>
  <c r="M2038" i="3" s="1"/>
  <c r="E2038" i="3"/>
  <c r="M2037" i="3"/>
  <c r="L2037" i="3"/>
  <c r="E2037" i="3"/>
  <c r="L2036" i="3"/>
  <c r="M2036" i="3" s="1"/>
  <c r="E2036" i="3"/>
  <c r="M2035" i="3"/>
  <c r="L2035" i="3"/>
  <c r="E2035" i="3"/>
  <c r="L2034" i="3"/>
  <c r="M2034" i="3" s="1"/>
  <c r="E2034" i="3"/>
  <c r="M2033" i="3"/>
  <c r="L2033" i="3"/>
  <c r="E2033" i="3"/>
  <c r="L2032" i="3"/>
  <c r="M2032" i="3" s="1"/>
  <c r="E2032" i="3"/>
  <c r="M2031" i="3"/>
  <c r="L2031" i="3"/>
  <c r="E2031" i="3"/>
  <c r="L2030" i="3"/>
  <c r="M2030" i="3" s="1"/>
  <c r="E2030" i="3"/>
  <c r="M2029" i="3"/>
  <c r="L2029" i="3"/>
  <c r="E2029" i="3"/>
  <c r="L2028" i="3"/>
  <c r="M2028" i="3" s="1"/>
  <c r="E2028" i="3"/>
  <c r="M2027" i="3"/>
  <c r="L2027" i="3"/>
  <c r="E2027" i="3"/>
  <c r="L2026" i="3"/>
  <c r="M2026" i="3" s="1"/>
  <c r="E2026" i="3"/>
  <c r="M2025" i="3"/>
  <c r="L2025" i="3"/>
  <c r="E2025" i="3"/>
  <c r="L2024" i="3"/>
  <c r="M2024" i="3" s="1"/>
  <c r="E2024" i="3"/>
  <c r="M2023" i="3"/>
  <c r="L2023" i="3"/>
  <c r="E2023" i="3"/>
  <c r="L2022" i="3"/>
  <c r="M2022" i="3" s="1"/>
  <c r="E2022" i="3"/>
  <c r="M2021" i="3"/>
  <c r="L2021" i="3"/>
  <c r="E2021" i="3"/>
  <c r="L2020" i="3"/>
  <c r="M2020" i="3" s="1"/>
  <c r="E2020" i="3"/>
  <c r="M2019" i="3"/>
  <c r="L2019" i="3"/>
  <c r="E2019" i="3"/>
  <c r="L2018" i="3"/>
  <c r="M2018" i="3" s="1"/>
  <c r="E2018" i="3"/>
  <c r="M2017" i="3"/>
  <c r="L2017" i="3"/>
  <c r="E2017" i="3"/>
  <c r="L2016" i="3"/>
  <c r="M2016" i="3" s="1"/>
  <c r="E2016" i="3"/>
  <c r="M2015" i="3"/>
  <c r="L2015" i="3"/>
  <c r="E2015" i="3"/>
  <c r="L2014" i="3"/>
  <c r="M2014" i="3" s="1"/>
  <c r="E2014" i="3"/>
  <c r="M2013" i="3"/>
  <c r="L2013" i="3"/>
  <c r="E2013" i="3"/>
  <c r="L2012" i="3"/>
  <c r="M2012" i="3" s="1"/>
  <c r="E2012" i="3"/>
  <c r="M2011" i="3"/>
  <c r="L2011" i="3"/>
  <c r="E2011" i="3"/>
  <c r="L2010" i="3"/>
  <c r="M2010" i="3" s="1"/>
  <c r="E2010" i="3"/>
  <c r="M2009" i="3"/>
  <c r="L2009" i="3"/>
  <c r="E2009" i="3"/>
  <c r="L2008" i="3"/>
  <c r="M2008" i="3" s="1"/>
  <c r="E2008" i="3"/>
  <c r="M2007" i="3"/>
  <c r="L2007" i="3"/>
  <c r="E2007" i="3"/>
  <c r="L2006" i="3"/>
  <c r="M2006" i="3" s="1"/>
  <c r="E2006" i="3"/>
  <c r="M2005" i="3"/>
  <c r="L2005" i="3"/>
  <c r="E2005" i="3"/>
  <c r="L2004" i="3"/>
  <c r="M2004" i="3" s="1"/>
  <c r="E2004" i="3"/>
  <c r="M2003" i="3"/>
  <c r="L2003" i="3"/>
  <c r="E2003" i="3"/>
  <c r="L2002" i="3"/>
  <c r="M2002" i="3" s="1"/>
  <c r="E2002" i="3"/>
  <c r="M2001" i="3"/>
  <c r="L2001" i="3"/>
  <c r="E2001" i="3"/>
  <c r="L2000" i="3"/>
  <c r="M2000" i="3" s="1"/>
  <c r="E2000" i="3"/>
  <c r="M1999" i="3"/>
  <c r="L1999" i="3"/>
  <c r="E1999" i="3"/>
  <c r="L1998" i="3"/>
  <c r="M1998" i="3" s="1"/>
  <c r="E1998" i="3"/>
  <c r="M1997" i="3"/>
  <c r="L1997" i="3"/>
  <c r="E1997" i="3"/>
  <c r="L1996" i="3"/>
  <c r="M1996" i="3" s="1"/>
  <c r="E1996" i="3"/>
  <c r="M1995" i="3"/>
  <c r="L1995" i="3"/>
  <c r="E1995" i="3"/>
  <c r="L1994" i="3"/>
  <c r="M1994" i="3" s="1"/>
  <c r="E1994" i="3"/>
  <c r="M1993" i="3"/>
  <c r="L1993" i="3"/>
  <c r="E1993" i="3"/>
  <c r="L1992" i="3"/>
  <c r="M1992" i="3" s="1"/>
  <c r="E1992" i="3"/>
  <c r="M1991" i="3"/>
  <c r="L1991" i="3"/>
  <c r="E1991" i="3"/>
  <c r="L1990" i="3"/>
  <c r="M1990" i="3" s="1"/>
  <c r="E1990" i="3"/>
  <c r="M1989" i="3"/>
  <c r="L1989" i="3"/>
  <c r="E1989" i="3"/>
  <c r="L1988" i="3"/>
  <c r="M1988" i="3" s="1"/>
  <c r="E1988" i="3"/>
  <c r="M1987" i="3"/>
  <c r="L1987" i="3"/>
  <c r="E1987" i="3"/>
  <c r="L1986" i="3"/>
  <c r="M1986" i="3" s="1"/>
  <c r="E1986" i="3"/>
  <c r="M1985" i="3"/>
  <c r="L1985" i="3"/>
  <c r="E1985" i="3"/>
  <c r="L1984" i="3"/>
  <c r="M1984" i="3" s="1"/>
  <c r="E1984" i="3"/>
  <c r="M1983" i="3"/>
  <c r="L1983" i="3"/>
  <c r="E1983" i="3"/>
  <c r="L1982" i="3"/>
  <c r="M1982" i="3" s="1"/>
  <c r="E1982" i="3"/>
  <c r="M1981" i="3"/>
  <c r="L1981" i="3"/>
  <c r="E1981" i="3"/>
  <c r="L1980" i="3"/>
  <c r="M1980" i="3" s="1"/>
  <c r="E1980" i="3"/>
  <c r="M1979" i="3"/>
  <c r="L1979" i="3"/>
  <c r="E1979" i="3"/>
  <c r="L1978" i="3"/>
  <c r="M1978" i="3" s="1"/>
  <c r="E1978" i="3"/>
  <c r="M1977" i="3"/>
  <c r="L1977" i="3"/>
  <c r="E1977" i="3"/>
  <c r="L1976" i="3"/>
  <c r="M1976" i="3" s="1"/>
  <c r="E1976" i="3"/>
  <c r="M1975" i="3"/>
  <c r="L1975" i="3"/>
  <c r="E1975" i="3"/>
  <c r="L1974" i="3"/>
  <c r="M1974" i="3" s="1"/>
  <c r="E1974" i="3"/>
  <c r="M1973" i="3"/>
  <c r="L1973" i="3"/>
  <c r="E1973" i="3"/>
  <c r="L1972" i="3"/>
  <c r="M1972" i="3" s="1"/>
  <c r="E1972" i="3"/>
  <c r="M1971" i="3"/>
  <c r="L1971" i="3"/>
  <c r="E1971" i="3"/>
  <c r="L1970" i="3"/>
  <c r="M1970" i="3" s="1"/>
  <c r="E1970" i="3"/>
  <c r="M1969" i="3"/>
  <c r="L1969" i="3"/>
  <c r="E1969" i="3"/>
  <c r="L1968" i="3"/>
  <c r="M1968" i="3" s="1"/>
  <c r="E1968" i="3"/>
  <c r="M1967" i="3"/>
  <c r="L1967" i="3"/>
  <c r="E1967" i="3"/>
  <c r="L1966" i="3"/>
  <c r="M1966" i="3" s="1"/>
  <c r="E1966" i="3"/>
  <c r="M1965" i="3"/>
  <c r="L1965" i="3"/>
  <c r="E1965" i="3"/>
  <c r="L1964" i="3"/>
  <c r="M1964" i="3" s="1"/>
  <c r="E1964" i="3"/>
  <c r="M1963" i="3"/>
  <c r="L1963" i="3"/>
  <c r="E1963" i="3"/>
  <c r="L1962" i="3"/>
  <c r="M1962" i="3" s="1"/>
  <c r="E1962" i="3"/>
  <c r="M1961" i="3"/>
  <c r="L1961" i="3"/>
  <c r="E1961" i="3"/>
  <c r="L1960" i="3"/>
  <c r="M1960" i="3" s="1"/>
  <c r="E1960" i="3"/>
  <c r="M1959" i="3"/>
  <c r="L1959" i="3"/>
  <c r="E1959" i="3"/>
  <c r="L1958" i="3"/>
  <c r="M1958" i="3" s="1"/>
  <c r="E1958" i="3"/>
  <c r="M1957" i="3"/>
  <c r="L1957" i="3"/>
  <c r="E1957" i="3"/>
  <c r="L1956" i="3"/>
  <c r="M1956" i="3" s="1"/>
  <c r="E1956" i="3"/>
  <c r="M1955" i="3"/>
  <c r="L1955" i="3"/>
  <c r="E1955" i="3"/>
  <c r="L1954" i="3"/>
  <c r="M1954" i="3" s="1"/>
  <c r="E1954" i="3"/>
  <c r="M1953" i="3"/>
  <c r="L1953" i="3"/>
  <c r="E1953" i="3"/>
  <c r="L1952" i="3"/>
  <c r="M1952" i="3" s="1"/>
  <c r="E1952" i="3"/>
  <c r="M1951" i="3"/>
  <c r="L1951" i="3"/>
  <c r="E1951" i="3"/>
  <c r="L1950" i="3"/>
  <c r="M1950" i="3" s="1"/>
  <c r="E1950" i="3"/>
  <c r="M1949" i="3"/>
  <c r="L1949" i="3"/>
  <c r="E1949" i="3"/>
  <c r="L1948" i="3"/>
  <c r="M1948" i="3" s="1"/>
  <c r="E1948" i="3"/>
  <c r="M1947" i="3"/>
  <c r="L1947" i="3"/>
  <c r="E1947" i="3"/>
  <c r="L1946" i="3"/>
  <c r="M1946" i="3" s="1"/>
  <c r="E1946" i="3"/>
  <c r="M1945" i="3"/>
  <c r="L1945" i="3"/>
  <c r="E1945" i="3"/>
  <c r="L1944" i="3"/>
  <c r="M1944" i="3" s="1"/>
  <c r="E1944" i="3"/>
  <c r="M1943" i="3"/>
  <c r="L1943" i="3"/>
  <c r="E1943" i="3"/>
  <c r="L1942" i="3"/>
  <c r="M1942" i="3" s="1"/>
  <c r="E1942" i="3"/>
  <c r="M1941" i="3"/>
  <c r="L1941" i="3"/>
  <c r="E1941" i="3"/>
  <c r="L1940" i="3"/>
  <c r="M1940" i="3" s="1"/>
  <c r="E1940" i="3"/>
  <c r="M1939" i="3"/>
  <c r="L1939" i="3"/>
  <c r="E1939" i="3"/>
  <c r="L1938" i="3"/>
  <c r="M1938" i="3" s="1"/>
  <c r="E1938" i="3"/>
  <c r="M1937" i="3"/>
  <c r="L1937" i="3"/>
  <c r="E1937" i="3"/>
  <c r="L1936" i="3"/>
  <c r="M1936" i="3" s="1"/>
  <c r="E1936" i="3"/>
  <c r="M1935" i="3"/>
  <c r="L1935" i="3"/>
  <c r="E1935" i="3"/>
  <c r="L1934" i="3"/>
  <c r="M1934" i="3" s="1"/>
  <c r="E1934" i="3"/>
  <c r="M1933" i="3"/>
  <c r="L1933" i="3"/>
  <c r="E1933" i="3"/>
  <c r="L1932" i="3"/>
  <c r="M1932" i="3" s="1"/>
  <c r="E1932" i="3"/>
  <c r="M1931" i="3"/>
  <c r="L1931" i="3"/>
  <c r="E1931" i="3"/>
  <c r="L1930" i="3"/>
  <c r="M1930" i="3" s="1"/>
  <c r="E1930" i="3"/>
  <c r="M1929" i="3"/>
  <c r="L1929" i="3"/>
  <c r="E1929" i="3"/>
  <c r="L1928" i="3"/>
  <c r="M1928" i="3" s="1"/>
  <c r="E1928" i="3"/>
  <c r="M1927" i="3"/>
  <c r="L1927" i="3"/>
  <c r="E1927" i="3"/>
  <c r="L1926" i="3"/>
  <c r="M1926" i="3" s="1"/>
  <c r="E1926" i="3"/>
  <c r="M1925" i="3"/>
  <c r="L1925" i="3"/>
  <c r="E1925" i="3"/>
  <c r="L1924" i="3"/>
  <c r="M1924" i="3" s="1"/>
  <c r="E1924" i="3"/>
  <c r="M1923" i="3"/>
  <c r="L1923" i="3"/>
  <c r="E1923" i="3"/>
  <c r="L1922" i="3"/>
  <c r="M1922" i="3" s="1"/>
  <c r="E1922" i="3"/>
  <c r="M1921" i="3"/>
  <c r="L1921" i="3"/>
  <c r="E1921" i="3"/>
  <c r="L1920" i="3"/>
  <c r="M1920" i="3" s="1"/>
  <c r="E1920" i="3"/>
  <c r="M1919" i="3"/>
  <c r="L1919" i="3"/>
  <c r="E1919" i="3"/>
  <c r="L1918" i="3"/>
  <c r="M1918" i="3" s="1"/>
  <c r="E1918" i="3"/>
  <c r="M1917" i="3"/>
  <c r="L1917" i="3"/>
  <c r="E1917" i="3"/>
  <c r="L1916" i="3"/>
  <c r="M1916" i="3" s="1"/>
  <c r="E1916" i="3"/>
  <c r="M1915" i="3"/>
  <c r="L1915" i="3"/>
  <c r="E1915" i="3"/>
  <c r="L1914" i="3"/>
  <c r="M1914" i="3" s="1"/>
  <c r="E1914" i="3"/>
  <c r="M1913" i="3"/>
  <c r="L1913" i="3"/>
  <c r="E1913" i="3"/>
  <c r="L1912" i="3"/>
  <c r="M1912" i="3" s="1"/>
  <c r="E1912" i="3"/>
  <c r="M1911" i="3"/>
  <c r="L1911" i="3"/>
  <c r="E1911" i="3"/>
  <c r="L1910" i="3"/>
  <c r="M1910" i="3" s="1"/>
  <c r="E1910" i="3"/>
  <c r="M1909" i="3"/>
  <c r="L1909" i="3"/>
  <c r="E1909" i="3"/>
  <c r="L1908" i="3"/>
  <c r="M1908" i="3" s="1"/>
  <c r="E1908" i="3"/>
  <c r="M1907" i="3"/>
  <c r="L1907" i="3"/>
  <c r="E1907" i="3"/>
  <c r="L1906" i="3"/>
  <c r="M1906" i="3" s="1"/>
  <c r="E1906" i="3"/>
  <c r="M1905" i="3"/>
  <c r="L1905" i="3"/>
  <c r="E1905" i="3"/>
  <c r="L1904" i="3"/>
  <c r="M1904" i="3" s="1"/>
  <c r="E1904" i="3"/>
  <c r="M1903" i="3"/>
  <c r="L1903" i="3"/>
  <c r="E1903" i="3"/>
  <c r="L1902" i="3"/>
  <c r="M1902" i="3" s="1"/>
  <c r="E1902" i="3"/>
  <c r="M1901" i="3"/>
  <c r="L1901" i="3"/>
  <c r="E1901" i="3"/>
  <c r="L1900" i="3"/>
  <c r="M1900" i="3" s="1"/>
  <c r="E1900" i="3"/>
  <c r="M1899" i="3"/>
  <c r="L1899" i="3"/>
  <c r="E1899" i="3"/>
  <c r="L1898" i="3"/>
  <c r="M1898" i="3" s="1"/>
  <c r="E1898" i="3"/>
  <c r="M1897" i="3"/>
  <c r="L1897" i="3"/>
  <c r="E1897" i="3"/>
  <c r="L1896" i="3"/>
  <c r="M1896" i="3" s="1"/>
  <c r="E1896" i="3"/>
  <c r="M1895" i="3"/>
  <c r="L1895" i="3"/>
  <c r="E1895" i="3"/>
  <c r="L1894" i="3"/>
  <c r="M1894" i="3" s="1"/>
  <c r="E1894" i="3"/>
  <c r="M1893" i="3"/>
  <c r="L1893" i="3"/>
  <c r="E1893" i="3"/>
  <c r="L1892" i="3"/>
  <c r="M1892" i="3" s="1"/>
  <c r="E1892" i="3"/>
  <c r="M1891" i="3"/>
  <c r="L1891" i="3"/>
  <c r="E1891" i="3"/>
  <c r="L1890" i="3"/>
  <c r="M1890" i="3" s="1"/>
  <c r="E1890" i="3"/>
  <c r="M1889" i="3"/>
  <c r="L1889" i="3"/>
  <c r="E1889" i="3"/>
  <c r="L1888" i="3"/>
  <c r="M1888" i="3" s="1"/>
  <c r="E1888" i="3"/>
  <c r="M1887" i="3"/>
  <c r="L1887" i="3"/>
  <c r="E1887" i="3"/>
  <c r="L1886" i="3"/>
  <c r="M1886" i="3" s="1"/>
  <c r="E1886" i="3"/>
  <c r="M1885" i="3"/>
  <c r="L1885" i="3"/>
  <c r="E1885" i="3"/>
  <c r="L1884" i="3"/>
  <c r="M1884" i="3" s="1"/>
  <c r="E1884" i="3"/>
  <c r="M1883" i="3"/>
  <c r="L1883" i="3"/>
  <c r="E1883" i="3"/>
  <c r="L1882" i="3"/>
  <c r="M1882" i="3" s="1"/>
  <c r="E1882" i="3"/>
  <c r="M1881" i="3"/>
  <c r="L1881" i="3"/>
  <c r="E1881" i="3"/>
  <c r="L1880" i="3"/>
  <c r="M1880" i="3" s="1"/>
  <c r="E1880" i="3"/>
  <c r="M1879" i="3"/>
  <c r="L1879" i="3"/>
  <c r="E1879" i="3"/>
  <c r="L1878" i="3"/>
  <c r="M1878" i="3" s="1"/>
  <c r="E1878" i="3"/>
  <c r="M1877" i="3"/>
  <c r="L1877" i="3"/>
  <c r="E1877" i="3"/>
  <c r="L1876" i="3"/>
  <c r="M1876" i="3" s="1"/>
  <c r="E1876" i="3"/>
  <c r="M1875" i="3"/>
  <c r="L1875" i="3"/>
  <c r="E1875" i="3"/>
  <c r="L1874" i="3"/>
  <c r="M1874" i="3" s="1"/>
  <c r="E1874" i="3"/>
  <c r="M1873" i="3"/>
  <c r="L1873" i="3"/>
  <c r="E1873" i="3"/>
  <c r="L1872" i="3"/>
  <c r="M1872" i="3" s="1"/>
  <c r="E1872" i="3"/>
  <c r="M1871" i="3"/>
  <c r="L1871" i="3"/>
  <c r="E1871" i="3"/>
  <c r="L1870" i="3"/>
  <c r="M1870" i="3" s="1"/>
  <c r="E1870" i="3"/>
  <c r="M1869" i="3"/>
  <c r="L1869" i="3"/>
  <c r="E1869" i="3"/>
  <c r="L1868" i="3"/>
  <c r="M1868" i="3" s="1"/>
  <c r="E1868" i="3"/>
  <c r="M1867" i="3"/>
  <c r="L1867" i="3"/>
  <c r="E1867" i="3"/>
  <c r="L1866" i="3"/>
  <c r="M1866" i="3" s="1"/>
  <c r="E1866" i="3"/>
  <c r="M1865" i="3"/>
  <c r="L1865" i="3"/>
  <c r="E1865" i="3"/>
  <c r="L1864" i="3"/>
  <c r="M1864" i="3" s="1"/>
  <c r="E1864" i="3"/>
  <c r="M1863" i="3"/>
  <c r="L1863" i="3"/>
  <c r="E1863" i="3"/>
  <c r="L1862" i="3"/>
  <c r="M1862" i="3" s="1"/>
  <c r="E1862" i="3"/>
  <c r="M1861" i="3"/>
  <c r="L1861" i="3"/>
  <c r="E1861" i="3"/>
  <c r="L1860" i="3"/>
  <c r="M1860" i="3" s="1"/>
  <c r="E1860" i="3"/>
  <c r="M1859" i="3"/>
  <c r="L1859" i="3"/>
  <c r="E1859" i="3"/>
  <c r="L1858" i="3"/>
  <c r="M1858" i="3" s="1"/>
  <c r="E1858" i="3"/>
  <c r="M1857" i="3"/>
  <c r="L1857" i="3"/>
  <c r="E1857" i="3"/>
  <c r="L1856" i="3"/>
  <c r="M1856" i="3" s="1"/>
  <c r="E1856" i="3"/>
  <c r="M1855" i="3"/>
  <c r="L1855" i="3"/>
  <c r="E1855" i="3"/>
  <c r="L1854" i="3"/>
  <c r="M1854" i="3" s="1"/>
  <c r="E1854" i="3"/>
  <c r="M1853" i="3"/>
  <c r="L1853" i="3"/>
  <c r="E1853" i="3"/>
  <c r="L1852" i="3"/>
  <c r="M1852" i="3" s="1"/>
  <c r="E1852" i="3"/>
  <c r="M1851" i="3"/>
  <c r="L1851" i="3"/>
  <c r="E1851" i="3"/>
  <c r="L1850" i="3"/>
  <c r="M1850" i="3" s="1"/>
  <c r="E1850" i="3"/>
  <c r="M1849" i="3"/>
  <c r="L1849" i="3"/>
  <c r="E1849" i="3"/>
  <c r="L1848" i="3"/>
  <c r="M1848" i="3" s="1"/>
  <c r="E1848" i="3"/>
  <c r="M1847" i="3"/>
  <c r="L1847" i="3"/>
  <c r="E1847" i="3"/>
  <c r="L1846" i="3"/>
  <c r="M1846" i="3" s="1"/>
  <c r="E1846" i="3"/>
  <c r="M1845" i="3"/>
  <c r="L1845" i="3"/>
  <c r="E1845" i="3"/>
  <c r="L1844" i="3"/>
  <c r="M1844" i="3" s="1"/>
  <c r="E1844" i="3"/>
  <c r="M1843" i="3"/>
  <c r="L1843" i="3"/>
  <c r="E1843" i="3"/>
  <c r="L1842" i="3"/>
  <c r="M1842" i="3" s="1"/>
  <c r="E1842" i="3"/>
  <c r="M1841" i="3"/>
  <c r="L1841" i="3"/>
  <c r="E1841" i="3"/>
  <c r="L1840" i="3"/>
  <c r="M1840" i="3" s="1"/>
  <c r="E1840" i="3"/>
  <c r="M1839" i="3"/>
  <c r="L1839" i="3"/>
  <c r="E1839" i="3"/>
  <c r="L1838" i="3"/>
  <c r="M1838" i="3" s="1"/>
  <c r="E1838" i="3"/>
  <c r="M1837" i="3"/>
  <c r="L1837" i="3"/>
  <c r="E1837" i="3"/>
  <c r="L1836" i="3"/>
  <c r="M1836" i="3" s="1"/>
  <c r="E1836" i="3"/>
  <c r="M1835" i="3"/>
  <c r="L1835" i="3"/>
  <c r="E1835" i="3"/>
  <c r="L1834" i="3"/>
  <c r="M1834" i="3" s="1"/>
  <c r="E1834" i="3"/>
  <c r="M1833" i="3"/>
  <c r="L1833" i="3"/>
  <c r="E1833" i="3"/>
  <c r="L1832" i="3"/>
  <c r="M1832" i="3" s="1"/>
  <c r="E1832" i="3"/>
  <c r="M1831" i="3"/>
  <c r="L1831" i="3"/>
  <c r="E1831" i="3"/>
  <c r="L1830" i="3"/>
  <c r="M1830" i="3" s="1"/>
  <c r="E1830" i="3"/>
  <c r="M1829" i="3"/>
  <c r="L1829" i="3"/>
  <c r="E1829" i="3"/>
  <c r="L1828" i="3"/>
  <c r="M1828" i="3" s="1"/>
  <c r="E1828" i="3"/>
  <c r="M1827" i="3"/>
  <c r="L1827" i="3"/>
  <c r="E1827" i="3"/>
  <c r="M1826" i="3"/>
  <c r="L1826" i="3"/>
  <c r="E1826" i="3"/>
  <c r="L1825" i="3"/>
  <c r="M1825" i="3" s="1"/>
  <c r="E1825" i="3"/>
  <c r="L1824" i="3"/>
  <c r="M1824" i="3" s="1"/>
  <c r="E1824" i="3"/>
  <c r="M1823" i="3"/>
  <c r="L1823" i="3"/>
  <c r="E1823" i="3"/>
  <c r="L1822" i="3"/>
  <c r="M1822" i="3" s="1"/>
  <c r="E1822" i="3"/>
  <c r="M1821" i="3"/>
  <c r="L1821" i="3"/>
  <c r="E1821" i="3"/>
  <c r="L1820" i="3"/>
  <c r="M1820" i="3" s="1"/>
  <c r="E1820" i="3"/>
  <c r="M1819" i="3"/>
  <c r="L1819" i="3"/>
  <c r="E1819" i="3"/>
  <c r="L1818" i="3"/>
  <c r="M1818" i="3" s="1"/>
  <c r="E1818" i="3"/>
  <c r="M1817" i="3"/>
  <c r="L1817" i="3"/>
  <c r="E1817" i="3"/>
  <c r="L1816" i="3"/>
  <c r="M1816" i="3" s="1"/>
  <c r="E1816" i="3"/>
  <c r="M1815" i="3"/>
  <c r="L1815" i="3"/>
  <c r="E1815" i="3"/>
  <c r="L1814" i="3"/>
  <c r="M1814" i="3" s="1"/>
  <c r="E1814" i="3"/>
  <c r="M1813" i="3"/>
  <c r="L1813" i="3"/>
  <c r="E1813" i="3"/>
  <c r="L1812" i="3"/>
  <c r="M1812" i="3" s="1"/>
  <c r="E1812" i="3"/>
  <c r="M1811" i="3"/>
  <c r="L1811" i="3"/>
  <c r="E1811" i="3"/>
  <c r="L1810" i="3"/>
  <c r="M1810" i="3" s="1"/>
  <c r="E1810" i="3"/>
  <c r="M1809" i="3"/>
  <c r="L1809" i="3"/>
  <c r="E1809" i="3"/>
  <c r="L1808" i="3"/>
  <c r="M1808" i="3" s="1"/>
  <c r="E1808" i="3"/>
  <c r="M1807" i="3"/>
  <c r="L1807" i="3"/>
  <c r="E1807" i="3"/>
  <c r="L1806" i="3"/>
  <c r="M1806" i="3" s="1"/>
  <c r="E1806" i="3"/>
  <c r="M1805" i="3"/>
  <c r="L1805" i="3"/>
  <c r="E1805" i="3"/>
  <c r="L1804" i="3"/>
  <c r="M1804" i="3" s="1"/>
  <c r="E1804" i="3"/>
  <c r="M1803" i="3"/>
  <c r="L1803" i="3"/>
  <c r="E1803" i="3"/>
  <c r="L1802" i="3"/>
  <c r="M1802" i="3" s="1"/>
  <c r="E1802" i="3"/>
  <c r="M1801" i="3"/>
  <c r="L1801" i="3"/>
  <c r="E1801" i="3"/>
  <c r="L1800" i="3"/>
  <c r="M1800" i="3" s="1"/>
  <c r="E1800" i="3"/>
  <c r="M1799" i="3"/>
  <c r="L1799" i="3"/>
  <c r="E1799" i="3"/>
  <c r="L1798" i="3"/>
  <c r="M1798" i="3" s="1"/>
  <c r="E1798" i="3"/>
  <c r="M1797" i="3"/>
  <c r="L1797" i="3"/>
  <c r="E1797" i="3"/>
  <c r="L1796" i="3"/>
  <c r="M1796" i="3" s="1"/>
  <c r="E1796" i="3"/>
  <c r="M1795" i="3"/>
  <c r="L1795" i="3"/>
  <c r="E1795" i="3"/>
  <c r="L1794" i="3"/>
  <c r="M1794" i="3" s="1"/>
  <c r="E1794" i="3"/>
  <c r="M1793" i="3"/>
  <c r="L1793" i="3"/>
  <c r="E1793" i="3"/>
  <c r="L1792" i="3"/>
  <c r="M1792" i="3" s="1"/>
  <c r="E1792" i="3"/>
  <c r="M1791" i="3"/>
  <c r="L1791" i="3"/>
  <c r="E1791" i="3"/>
  <c r="L1790" i="3"/>
  <c r="M1790" i="3" s="1"/>
  <c r="E1790" i="3"/>
  <c r="M1789" i="3"/>
  <c r="L1789" i="3"/>
  <c r="E1789" i="3"/>
  <c r="L1788" i="3"/>
  <c r="M1788" i="3" s="1"/>
  <c r="E1788" i="3"/>
  <c r="M1787" i="3"/>
  <c r="L1787" i="3"/>
  <c r="E1787" i="3"/>
  <c r="L1786" i="3"/>
  <c r="M1786" i="3" s="1"/>
  <c r="E1786" i="3"/>
  <c r="M1785" i="3"/>
  <c r="L1785" i="3"/>
  <c r="E1785" i="3"/>
  <c r="L1784" i="3"/>
  <c r="M1784" i="3" s="1"/>
  <c r="E1784" i="3"/>
  <c r="M1783" i="3"/>
  <c r="L1783" i="3"/>
  <c r="E1783" i="3"/>
  <c r="L1782" i="3"/>
  <c r="M1782" i="3" s="1"/>
  <c r="E1782" i="3"/>
  <c r="M1781" i="3"/>
  <c r="L1781" i="3"/>
  <c r="E1781" i="3"/>
  <c r="L1780" i="3"/>
  <c r="M1780" i="3" s="1"/>
  <c r="E1780" i="3"/>
  <c r="M1779" i="3"/>
  <c r="L1779" i="3"/>
  <c r="E1779" i="3"/>
  <c r="L1778" i="3"/>
  <c r="M1778" i="3" s="1"/>
  <c r="E1778" i="3"/>
  <c r="M1777" i="3"/>
  <c r="L1777" i="3"/>
  <c r="E1777" i="3"/>
  <c r="L1776" i="3"/>
  <c r="M1776" i="3" s="1"/>
  <c r="E1776" i="3"/>
  <c r="M1775" i="3"/>
  <c r="L1775" i="3"/>
  <c r="E1775" i="3"/>
  <c r="L1774" i="3"/>
  <c r="M1774" i="3" s="1"/>
  <c r="E1774" i="3"/>
  <c r="M1773" i="3"/>
  <c r="L1773" i="3"/>
  <c r="E1773" i="3"/>
  <c r="L1772" i="3"/>
  <c r="M1772" i="3" s="1"/>
  <c r="E1772" i="3"/>
  <c r="M1771" i="3"/>
  <c r="L1771" i="3"/>
  <c r="E1771" i="3"/>
  <c r="L1770" i="3"/>
  <c r="M1770" i="3" s="1"/>
  <c r="E1770" i="3"/>
  <c r="M1769" i="3"/>
  <c r="L1769" i="3"/>
  <c r="E1769" i="3"/>
  <c r="L1768" i="3"/>
  <c r="M1768" i="3" s="1"/>
  <c r="E1768" i="3"/>
  <c r="M1767" i="3"/>
  <c r="L1767" i="3"/>
  <c r="E1767" i="3"/>
  <c r="L1766" i="3"/>
  <c r="M1766" i="3" s="1"/>
  <c r="E1766" i="3"/>
  <c r="M1765" i="3"/>
  <c r="L1765" i="3"/>
  <c r="E1765" i="3"/>
  <c r="L1764" i="3"/>
  <c r="M1764" i="3" s="1"/>
  <c r="E1764" i="3"/>
  <c r="M1763" i="3"/>
  <c r="L1763" i="3"/>
  <c r="E1763" i="3"/>
  <c r="L1762" i="3"/>
  <c r="M1762" i="3" s="1"/>
  <c r="E1762" i="3"/>
  <c r="M1761" i="3"/>
  <c r="L1761" i="3"/>
  <c r="E1761" i="3"/>
  <c r="L1760" i="3"/>
  <c r="M1760" i="3" s="1"/>
  <c r="E1760" i="3"/>
  <c r="M1759" i="3"/>
  <c r="L1759" i="3"/>
  <c r="E1759" i="3"/>
  <c r="L1758" i="3"/>
  <c r="M1758" i="3" s="1"/>
  <c r="E1758" i="3"/>
  <c r="M1757" i="3"/>
  <c r="L1757" i="3"/>
  <c r="E1757" i="3"/>
  <c r="L1756" i="3"/>
  <c r="M1756" i="3" s="1"/>
  <c r="E1756" i="3"/>
  <c r="M1755" i="3"/>
  <c r="L1755" i="3"/>
  <c r="E1755" i="3"/>
  <c r="L1754" i="3"/>
  <c r="M1754" i="3" s="1"/>
  <c r="E1754" i="3"/>
  <c r="M1753" i="3"/>
  <c r="L1753" i="3"/>
  <c r="E1753" i="3"/>
  <c r="L1752" i="3"/>
  <c r="M1752" i="3" s="1"/>
  <c r="E1752" i="3"/>
  <c r="M1751" i="3"/>
  <c r="L1751" i="3"/>
  <c r="E1751" i="3"/>
  <c r="L1750" i="3"/>
  <c r="M1750" i="3" s="1"/>
  <c r="E1750" i="3"/>
  <c r="M1749" i="3"/>
  <c r="L1749" i="3"/>
  <c r="E1749" i="3"/>
  <c r="L1748" i="3"/>
  <c r="M1748" i="3" s="1"/>
  <c r="E1748" i="3"/>
  <c r="M1747" i="3"/>
  <c r="L1747" i="3"/>
  <c r="E1747" i="3"/>
  <c r="L1746" i="3"/>
  <c r="M1746" i="3" s="1"/>
  <c r="E1746" i="3"/>
  <c r="M1745" i="3"/>
  <c r="L1745" i="3"/>
  <c r="E1745" i="3"/>
  <c r="L1744" i="3"/>
  <c r="M1744" i="3" s="1"/>
  <c r="E1744" i="3"/>
  <c r="M1743" i="3"/>
  <c r="L1743" i="3"/>
  <c r="E1743" i="3"/>
  <c r="L1742" i="3"/>
  <c r="M1742" i="3" s="1"/>
  <c r="E1742" i="3"/>
  <c r="M1741" i="3"/>
  <c r="L1741" i="3"/>
  <c r="E1741" i="3"/>
  <c r="L1740" i="3"/>
  <c r="M1740" i="3" s="1"/>
  <c r="E1740" i="3"/>
  <c r="M1739" i="3"/>
  <c r="L1739" i="3"/>
  <c r="E1739" i="3"/>
  <c r="L1738" i="3"/>
  <c r="M1738" i="3" s="1"/>
  <c r="E1738" i="3"/>
  <c r="M1737" i="3"/>
  <c r="L1737" i="3"/>
  <c r="E1737" i="3"/>
  <c r="L1736" i="3"/>
  <c r="M1736" i="3" s="1"/>
  <c r="E1736" i="3"/>
  <c r="M1735" i="3"/>
  <c r="L1735" i="3"/>
  <c r="E1735" i="3"/>
  <c r="L1734" i="3"/>
  <c r="M1734" i="3" s="1"/>
  <c r="E1734" i="3"/>
  <c r="M1733" i="3"/>
  <c r="L1733" i="3"/>
  <c r="E1733" i="3"/>
  <c r="L1732" i="3"/>
  <c r="M1732" i="3" s="1"/>
  <c r="E1732" i="3"/>
  <c r="M1731" i="3"/>
  <c r="L1731" i="3"/>
  <c r="E1731" i="3"/>
  <c r="L1730" i="3"/>
  <c r="M1730" i="3" s="1"/>
  <c r="E1730" i="3"/>
  <c r="M1729" i="3"/>
  <c r="L1729" i="3"/>
  <c r="E1729" i="3"/>
  <c r="L1728" i="3"/>
  <c r="M1728" i="3" s="1"/>
  <c r="E1728" i="3"/>
  <c r="M1727" i="3"/>
  <c r="L1727" i="3"/>
  <c r="E1727" i="3"/>
  <c r="L1726" i="3"/>
  <c r="M1726" i="3" s="1"/>
  <c r="E1726" i="3"/>
  <c r="M1725" i="3"/>
  <c r="L1725" i="3"/>
  <c r="E1725" i="3"/>
  <c r="L1724" i="3"/>
  <c r="M1724" i="3" s="1"/>
  <c r="E1724" i="3"/>
  <c r="M1723" i="3"/>
  <c r="L1723" i="3"/>
  <c r="E1723" i="3"/>
  <c r="L1722" i="3"/>
  <c r="M1722" i="3" s="1"/>
  <c r="E1722" i="3"/>
  <c r="M1721" i="3"/>
  <c r="L1721" i="3"/>
  <c r="E1721" i="3"/>
  <c r="L1720" i="3"/>
  <c r="M1720" i="3" s="1"/>
  <c r="E1720" i="3"/>
  <c r="M1719" i="3"/>
  <c r="L1719" i="3"/>
  <c r="E1719" i="3"/>
  <c r="L1718" i="3"/>
  <c r="M1718" i="3" s="1"/>
  <c r="E1718" i="3"/>
  <c r="M1717" i="3"/>
  <c r="L1717" i="3"/>
  <c r="E1717" i="3"/>
  <c r="L1716" i="3"/>
  <c r="M1716" i="3" s="1"/>
  <c r="E1716" i="3"/>
  <c r="M1715" i="3"/>
  <c r="L1715" i="3"/>
  <c r="E1715" i="3"/>
  <c r="L1714" i="3"/>
  <c r="M1714" i="3" s="1"/>
  <c r="E1714" i="3"/>
  <c r="M1713" i="3"/>
  <c r="L1713" i="3"/>
  <c r="E1713" i="3"/>
  <c r="L1712" i="3"/>
  <c r="M1712" i="3" s="1"/>
  <c r="E1712" i="3"/>
  <c r="M1711" i="3"/>
  <c r="L1711" i="3"/>
  <c r="E1711" i="3"/>
  <c r="L1710" i="3"/>
  <c r="M1710" i="3" s="1"/>
  <c r="E1710" i="3"/>
  <c r="M1709" i="3"/>
  <c r="L1709" i="3"/>
  <c r="E1709" i="3"/>
  <c r="L1708" i="3"/>
  <c r="M1708" i="3" s="1"/>
  <c r="E1708" i="3"/>
  <c r="M1707" i="3"/>
  <c r="L1707" i="3"/>
  <c r="E1707" i="3"/>
  <c r="L1706" i="3"/>
  <c r="M1706" i="3" s="1"/>
  <c r="E1706" i="3"/>
  <c r="M1705" i="3"/>
  <c r="L1705" i="3"/>
  <c r="E1705" i="3"/>
  <c r="L1704" i="3"/>
  <c r="M1704" i="3" s="1"/>
  <c r="E1704" i="3"/>
  <c r="M1703" i="3"/>
  <c r="L1703" i="3"/>
  <c r="E1703" i="3"/>
  <c r="L1702" i="3"/>
  <c r="M1702" i="3" s="1"/>
  <c r="E1702" i="3"/>
  <c r="M1701" i="3"/>
  <c r="L1701" i="3"/>
  <c r="E1701" i="3"/>
  <c r="L1700" i="3"/>
  <c r="M1700" i="3" s="1"/>
  <c r="E1700" i="3"/>
  <c r="M1699" i="3"/>
  <c r="L1699" i="3"/>
  <c r="E1699" i="3"/>
  <c r="L1698" i="3"/>
  <c r="M1698" i="3" s="1"/>
  <c r="E1698" i="3"/>
  <c r="M1697" i="3"/>
  <c r="L1697" i="3"/>
  <c r="E1697" i="3"/>
  <c r="L1696" i="3"/>
  <c r="M1696" i="3" s="1"/>
  <c r="E1696" i="3"/>
  <c r="M1695" i="3"/>
  <c r="L1695" i="3"/>
  <c r="E1695" i="3"/>
  <c r="L1694" i="3"/>
  <c r="M1694" i="3" s="1"/>
  <c r="E1694" i="3"/>
  <c r="M1693" i="3"/>
  <c r="L1693" i="3"/>
  <c r="E1693" i="3"/>
  <c r="L1692" i="3"/>
  <c r="M1692" i="3" s="1"/>
  <c r="E1692" i="3"/>
  <c r="M1691" i="3"/>
  <c r="L1691" i="3"/>
  <c r="E1691" i="3"/>
  <c r="L1690" i="3"/>
  <c r="M1690" i="3" s="1"/>
  <c r="E1690" i="3"/>
  <c r="M1689" i="3"/>
  <c r="L1689" i="3"/>
  <c r="E1689" i="3"/>
  <c r="L1688" i="3"/>
  <c r="M1688" i="3" s="1"/>
  <c r="E1688" i="3"/>
  <c r="M1687" i="3"/>
  <c r="L1687" i="3"/>
  <c r="E1687" i="3"/>
  <c r="L1686" i="3"/>
  <c r="M1686" i="3" s="1"/>
  <c r="E1686" i="3"/>
  <c r="M1685" i="3"/>
  <c r="L1685" i="3"/>
  <c r="E1685" i="3"/>
  <c r="L1684" i="3"/>
  <c r="M1684" i="3" s="1"/>
  <c r="E1684" i="3"/>
  <c r="M1683" i="3"/>
  <c r="L1683" i="3"/>
  <c r="E1683" i="3"/>
  <c r="L1682" i="3"/>
  <c r="M1682" i="3" s="1"/>
  <c r="E1682" i="3"/>
  <c r="M1681" i="3"/>
  <c r="L1681" i="3"/>
  <c r="E1681" i="3"/>
  <c r="L1680" i="3"/>
  <c r="M1680" i="3" s="1"/>
  <c r="E1680" i="3"/>
  <c r="M1679" i="3"/>
  <c r="L1679" i="3"/>
  <c r="E1679" i="3"/>
  <c r="L1678" i="3"/>
  <c r="M1678" i="3" s="1"/>
  <c r="E1678" i="3"/>
  <c r="M1677" i="3"/>
  <c r="L1677" i="3"/>
  <c r="E1677" i="3"/>
  <c r="L1676" i="3"/>
  <c r="M1676" i="3" s="1"/>
  <c r="E1676" i="3"/>
  <c r="M1675" i="3"/>
  <c r="L1675" i="3"/>
  <c r="E1675" i="3"/>
  <c r="L1674" i="3"/>
  <c r="M1674" i="3" s="1"/>
  <c r="E1674" i="3"/>
  <c r="M1673" i="3"/>
  <c r="L1673" i="3"/>
  <c r="E1673" i="3"/>
  <c r="L1672" i="3"/>
  <c r="M1672" i="3" s="1"/>
  <c r="E1672" i="3"/>
  <c r="M1671" i="3"/>
  <c r="L1671" i="3"/>
  <c r="E1671" i="3"/>
  <c r="L1670" i="3"/>
  <c r="M1670" i="3" s="1"/>
  <c r="E1670" i="3"/>
  <c r="M1669" i="3"/>
  <c r="L1669" i="3"/>
  <c r="E1669" i="3"/>
  <c r="L1668" i="3"/>
  <c r="M1668" i="3" s="1"/>
  <c r="E1668" i="3"/>
  <c r="M1667" i="3"/>
  <c r="L1667" i="3"/>
  <c r="E1667" i="3"/>
  <c r="L1666" i="3"/>
  <c r="M1666" i="3" s="1"/>
  <c r="E1666" i="3"/>
  <c r="M1665" i="3"/>
  <c r="L1665" i="3"/>
  <c r="E1665" i="3"/>
  <c r="L1664" i="3"/>
  <c r="M1664" i="3" s="1"/>
  <c r="E1664" i="3"/>
  <c r="M1663" i="3"/>
  <c r="L1663" i="3"/>
  <c r="E1663" i="3"/>
  <c r="L1662" i="3"/>
  <c r="M1662" i="3" s="1"/>
  <c r="E1662" i="3"/>
  <c r="M1661" i="3"/>
  <c r="L1661" i="3"/>
  <c r="E1661" i="3"/>
  <c r="L1660" i="3"/>
  <c r="M1660" i="3" s="1"/>
  <c r="E1660" i="3"/>
  <c r="M1659" i="3"/>
  <c r="L1659" i="3"/>
  <c r="E1659" i="3"/>
  <c r="L1658" i="3"/>
  <c r="M1658" i="3" s="1"/>
  <c r="E1658" i="3"/>
  <c r="M1657" i="3"/>
  <c r="L1657" i="3"/>
  <c r="E1657" i="3"/>
  <c r="L1656" i="3"/>
  <c r="M1656" i="3" s="1"/>
  <c r="E1656" i="3"/>
  <c r="M1655" i="3"/>
  <c r="L1655" i="3"/>
  <c r="E1655" i="3"/>
  <c r="L1654" i="3"/>
  <c r="M1654" i="3" s="1"/>
  <c r="E1654" i="3"/>
  <c r="M1653" i="3"/>
  <c r="L1653" i="3"/>
  <c r="E1653" i="3"/>
  <c r="L1652" i="3"/>
  <c r="M1652" i="3" s="1"/>
  <c r="E1652" i="3"/>
  <c r="M1651" i="3"/>
  <c r="L1651" i="3"/>
  <c r="E1651" i="3"/>
  <c r="L1650" i="3"/>
  <c r="M1650" i="3" s="1"/>
  <c r="E1650" i="3"/>
  <c r="M1649" i="3"/>
  <c r="L1649" i="3"/>
  <c r="E1649" i="3"/>
  <c r="L1648" i="3"/>
  <c r="M1648" i="3" s="1"/>
  <c r="E1648" i="3"/>
  <c r="M1647" i="3"/>
  <c r="L1647" i="3"/>
  <c r="E1647" i="3"/>
  <c r="L1646" i="3"/>
  <c r="M1646" i="3" s="1"/>
  <c r="E1646" i="3"/>
  <c r="M1645" i="3"/>
  <c r="L1645" i="3"/>
  <c r="E1645" i="3"/>
  <c r="L1644" i="3"/>
  <c r="M1644" i="3" s="1"/>
  <c r="E1644" i="3"/>
  <c r="M1643" i="3"/>
  <c r="L1643" i="3"/>
  <c r="E1643" i="3"/>
  <c r="L1642" i="3"/>
  <c r="M1642" i="3" s="1"/>
  <c r="E1642" i="3"/>
  <c r="M1641" i="3"/>
  <c r="L1641" i="3"/>
  <c r="E1641" i="3"/>
  <c r="L1640" i="3"/>
  <c r="M1640" i="3" s="1"/>
  <c r="E1640" i="3"/>
  <c r="M1639" i="3"/>
  <c r="L1639" i="3"/>
  <c r="E1639" i="3"/>
  <c r="L1638" i="3"/>
  <c r="M1638" i="3" s="1"/>
  <c r="E1638" i="3"/>
  <c r="M1637" i="3"/>
  <c r="L1637" i="3"/>
  <c r="E1637" i="3"/>
  <c r="L1636" i="3"/>
  <c r="M1636" i="3" s="1"/>
  <c r="E1636" i="3"/>
  <c r="M1635" i="3"/>
  <c r="L1635" i="3"/>
  <c r="E1635" i="3"/>
  <c r="L1634" i="3"/>
  <c r="M1634" i="3" s="1"/>
  <c r="E1634" i="3"/>
  <c r="M1633" i="3"/>
  <c r="L1633" i="3"/>
  <c r="E1633" i="3"/>
  <c r="L1632" i="3"/>
  <c r="M1632" i="3" s="1"/>
  <c r="E1632" i="3"/>
  <c r="M1631" i="3"/>
  <c r="L1631" i="3"/>
  <c r="E1631" i="3"/>
  <c r="L1630" i="3"/>
  <c r="M1630" i="3" s="1"/>
  <c r="E1630" i="3"/>
  <c r="M1629" i="3"/>
  <c r="L1629" i="3"/>
  <c r="E1629" i="3"/>
  <c r="L1628" i="3"/>
  <c r="M1628" i="3" s="1"/>
  <c r="E1628" i="3"/>
  <c r="M1627" i="3"/>
  <c r="L1627" i="3"/>
  <c r="E1627" i="3"/>
  <c r="L1626" i="3"/>
  <c r="M1626" i="3" s="1"/>
  <c r="E1626" i="3"/>
  <c r="M1625" i="3"/>
  <c r="L1625" i="3"/>
  <c r="E1625" i="3"/>
  <c r="L1624" i="3"/>
  <c r="M1624" i="3" s="1"/>
  <c r="E1624" i="3"/>
  <c r="M1623" i="3"/>
  <c r="L1623" i="3"/>
  <c r="E1623" i="3"/>
  <c r="L1622" i="3"/>
  <c r="M1622" i="3" s="1"/>
  <c r="E1622" i="3"/>
  <c r="M1621" i="3"/>
  <c r="L1621" i="3"/>
  <c r="E1621" i="3"/>
  <c r="L1620" i="3"/>
  <c r="M1620" i="3" s="1"/>
  <c r="E1620" i="3"/>
  <c r="M1619" i="3"/>
  <c r="L1619" i="3"/>
  <c r="E1619" i="3"/>
  <c r="L1618" i="3"/>
  <c r="M1618" i="3" s="1"/>
  <c r="E1618" i="3"/>
  <c r="M1617" i="3"/>
  <c r="L1617" i="3"/>
  <c r="E1617" i="3"/>
  <c r="L1616" i="3"/>
  <c r="M1616" i="3" s="1"/>
  <c r="E1616" i="3"/>
  <c r="M1615" i="3"/>
  <c r="L1615" i="3"/>
  <c r="E1615" i="3"/>
  <c r="L1614" i="3"/>
  <c r="M1614" i="3" s="1"/>
  <c r="E1614" i="3"/>
  <c r="M1613" i="3"/>
  <c r="L1613" i="3"/>
  <c r="E1613" i="3"/>
  <c r="L1612" i="3"/>
  <c r="M1612" i="3" s="1"/>
  <c r="E1612" i="3"/>
  <c r="M1611" i="3"/>
  <c r="L1611" i="3"/>
  <c r="E1611" i="3"/>
  <c r="L1610" i="3"/>
  <c r="M1610" i="3" s="1"/>
  <c r="E1610" i="3"/>
  <c r="M1609" i="3"/>
  <c r="L1609" i="3"/>
  <c r="E1609" i="3"/>
  <c r="L1608" i="3"/>
  <c r="M1608" i="3" s="1"/>
  <c r="E1608" i="3"/>
  <c r="M1607" i="3"/>
  <c r="L1607" i="3"/>
  <c r="E1607" i="3"/>
  <c r="L1606" i="3"/>
  <c r="M1606" i="3" s="1"/>
  <c r="E1606" i="3"/>
  <c r="M1605" i="3"/>
  <c r="L1605" i="3"/>
  <c r="E1605" i="3"/>
  <c r="L1604" i="3"/>
  <c r="M1604" i="3" s="1"/>
  <c r="E1604" i="3"/>
  <c r="M1603" i="3"/>
  <c r="L1603" i="3"/>
  <c r="E1603" i="3"/>
  <c r="L1602" i="3"/>
  <c r="M1602" i="3" s="1"/>
  <c r="E1602" i="3"/>
  <c r="M1601" i="3"/>
  <c r="L1601" i="3"/>
  <c r="E1601" i="3"/>
  <c r="L1600" i="3"/>
  <c r="M1600" i="3" s="1"/>
  <c r="E1600" i="3"/>
  <c r="M1599" i="3"/>
  <c r="L1599" i="3"/>
  <c r="E1599" i="3"/>
  <c r="L1598" i="3"/>
  <c r="M1598" i="3" s="1"/>
  <c r="E1598" i="3"/>
  <c r="M1597" i="3"/>
  <c r="L1597" i="3"/>
  <c r="E1597" i="3"/>
  <c r="L1596" i="3"/>
  <c r="M1596" i="3" s="1"/>
  <c r="E1596" i="3"/>
  <c r="M1595" i="3"/>
  <c r="L1595" i="3"/>
  <c r="E1595" i="3"/>
  <c r="L1594" i="3"/>
  <c r="M1594" i="3" s="1"/>
  <c r="E1594" i="3"/>
  <c r="M1593" i="3"/>
  <c r="L1593" i="3"/>
  <c r="E1593" i="3"/>
  <c r="L1592" i="3"/>
  <c r="M1592" i="3" s="1"/>
  <c r="E1592" i="3"/>
  <c r="M1591" i="3"/>
  <c r="L1591" i="3"/>
  <c r="E1591" i="3"/>
  <c r="L1590" i="3"/>
  <c r="M1590" i="3" s="1"/>
  <c r="E1590" i="3"/>
  <c r="M1589" i="3"/>
  <c r="L1589" i="3"/>
  <c r="E1589" i="3"/>
  <c r="L1588" i="3"/>
  <c r="M1588" i="3" s="1"/>
  <c r="E1588" i="3"/>
  <c r="M1587" i="3"/>
  <c r="L1587" i="3"/>
  <c r="E1587" i="3"/>
  <c r="L1586" i="3"/>
  <c r="M1586" i="3" s="1"/>
  <c r="E1586" i="3"/>
  <c r="M1585" i="3"/>
  <c r="L1585" i="3"/>
  <c r="E1585" i="3"/>
  <c r="L1584" i="3"/>
  <c r="M1584" i="3" s="1"/>
  <c r="E1584" i="3"/>
  <c r="M1583" i="3"/>
  <c r="L1583" i="3"/>
  <c r="E1583" i="3"/>
  <c r="L1582" i="3"/>
  <c r="M1582" i="3" s="1"/>
  <c r="E1582" i="3"/>
  <c r="M1581" i="3"/>
  <c r="L1581" i="3"/>
  <c r="E1581" i="3"/>
  <c r="L1580" i="3"/>
  <c r="M1580" i="3" s="1"/>
  <c r="E1580" i="3"/>
  <c r="M1579" i="3"/>
  <c r="L1579" i="3"/>
  <c r="E1579" i="3"/>
  <c r="L1578" i="3"/>
  <c r="M1578" i="3" s="1"/>
  <c r="E1578" i="3"/>
  <c r="M1577" i="3"/>
  <c r="L1577" i="3"/>
  <c r="E1577" i="3"/>
  <c r="L1576" i="3"/>
  <c r="M1576" i="3" s="1"/>
  <c r="E1576" i="3"/>
  <c r="M1575" i="3"/>
  <c r="L1575" i="3"/>
  <c r="E1575" i="3"/>
  <c r="L1574" i="3"/>
  <c r="M1574" i="3" s="1"/>
  <c r="E1574" i="3"/>
  <c r="M1573" i="3"/>
  <c r="L1573" i="3"/>
  <c r="E1573" i="3"/>
  <c r="L1572" i="3"/>
  <c r="M1572" i="3" s="1"/>
  <c r="E1572" i="3"/>
  <c r="M1571" i="3"/>
  <c r="L1571" i="3"/>
  <c r="E1571" i="3"/>
  <c r="L1570" i="3"/>
  <c r="M1570" i="3" s="1"/>
  <c r="E1570" i="3"/>
  <c r="M1569" i="3"/>
  <c r="L1569" i="3"/>
  <c r="E1569" i="3"/>
  <c r="L1568" i="3"/>
  <c r="M1568" i="3" s="1"/>
  <c r="E1568" i="3"/>
  <c r="M1567" i="3"/>
  <c r="L1567" i="3"/>
  <c r="E1567" i="3"/>
  <c r="L1566" i="3"/>
  <c r="M1566" i="3" s="1"/>
  <c r="E1566" i="3"/>
  <c r="M1565" i="3"/>
  <c r="L1565" i="3"/>
  <c r="E1565" i="3"/>
  <c r="L1564" i="3"/>
  <c r="M1564" i="3" s="1"/>
  <c r="E1564" i="3"/>
  <c r="M1563" i="3"/>
  <c r="L1563" i="3"/>
  <c r="E1563" i="3"/>
  <c r="L1562" i="3"/>
  <c r="M1562" i="3" s="1"/>
  <c r="E1562" i="3"/>
  <c r="M1561" i="3"/>
  <c r="L1561" i="3"/>
  <c r="E1561" i="3"/>
  <c r="L1560" i="3"/>
  <c r="M1560" i="3" s="1"/>
  <c r="E1560" i="3"/>
  <c r="M1559" i="3"/>
  <c r="L1559" i="3"/>
  <c r="E1559" i="3"/>
  <c r="L1558" i="3"/>
  <c r="M1558" i="3" s="1"/>
  <c r="E1558" i="3"/>
  <c r="M1557" i="3"/>
  <c r="L1557" i="3"/>
  <c r="E1557" i="3"/>
  <c r="L1556" i="3"/>
  <c r="M1556" i="3" s="1"/>
  <c r="E1556" i="3"/>
  <c r="M1555" i="3"/>
  <c r="L1555" i="3"/>
  <c r="E1555" i="3"/>
  <c r="L1554" i="3"/>
  <c r="M1554" i="3" s="1"/>
  <c r="E1554" i="3"/>
  <c r="M1553" i="3"/>
  <c r="L1553" i="3"/>
  <c r="E1553" i="3"/>
  <c r="L1552" i="3"/>
  <c r="M1552" i="3" s="1"/>
  <c r="E1552" i="3"/>
  <c r="M1551" i="3"/>
  <c r="L1551" i="3"/>
  <c r="E1551" i="3"/>
  <c r="L1550" i="3"/>
  <c r="M1550" i="3" s="1"/>
  <c r="E1550" i="3"/>
  <c r="M1549" i="3"/>
  <c r="L1549" i="3"/>
  <c r="E1549" i="3"/>
  <c r="L1548" i="3"/>
  <c r="M1548" i="3" s="1"/>
  <c r="E1548" i="3"/>
  <c r="M1547" i="3"/>
  <c r="L1547" i="3"/>
  <c r="E1547" i="3"/>
  <c r="L1546" i="3"/>
  <c r="M1546" i="3" s="1"/>
  <c r="E1546" i="3"/>
  <c r="M1545" i="3"/>
  <c r="L1545" i="3"/>
  <c r="E1545" i="3"/>
  <c r="L1544" i="3"/>
  <c r="M1544" i="3" s="1"/>
  <c r="E1544" i="3"/>
  <c r="M1543" i="3"/>
  <c r="L1543" i="3"/>
  <c r="E1543" i="3"/>
  <c r="L1542" i="3"/>
  <c r="M1542" i="3" s="1"/>
  <c r="E1542" i="3"/>
  <c r="M1541" i="3"/>
  <c r="L1541" i="3"/>
  <c r="E1541" i="3"/>
  <c r="L1540" i="3"/>
  <c r="M1540" i="3" s="1"/>
  <c r="E1540" i="3"/>
  <c r="M1539" i="3"/>
  <c r="L1539" i="3"/>
  <c r="E1539" i="3"/>
  <c r="L1538" i="3"/>
  <c r="M1538" i="3" s="1"/>
  <c r="E1538" i="3"/>
  <c r="M1537" i="3"/>
  <c r="L1537" i="3"/>
  <c r="E1537" i="3"/>
  <c r="L1536" i="3"/>
  <c r="M1536" i="3" s="1"/>
  <c r="E1536" i="3"/>
  <c r="M1535" i="3"/>
  <c r="L1535" i="3"/>
  <c r="E1535" i="3"/>
  <c r="L1534" i="3"/>
  <c r="M1534" i="3" s="1"/>
  <c r="E1534" i="3"/>
  <c r="M1533" i="3"/>
  <c r="L1533" i="3"/>
  <c r="E1533" i="3"/>
  <c r="L1532" i="3"/>
  <c r="M1532" i="3" s="1"/>
  <c r="E1532" i="3"/>
  <c r="M1531" i="3"/>
  <c r="L1531" i="3"/>
  <c r="E1531" i="3"/>
  <c r="L1530" i="3"/>
  <c r="M1530" i="3" s="1"/>
  <c r="E1530" i="3"/>
  <c r="M1529" i="3"/>
  <c r="L1529" i="3"/>
  <c r="E1529" i="3"/>
  <c r="L1528" i="3"/>
  <c r="M1528" i="3" s="1"/>
  <c r="E1528" i="3"/>
  <c r="M1527" i="3"/>
  <c r="L1527" i="3"/>
  <c r="E1527" i="3"/>
  <c r="L1526" i="3"/>
  <c r="M1526" i="3" s="1"/>
  <c r="E1526" i="3"/>
  <c r="M1525" i="3"/>
  <c r="L1525" i="3"/>
  <c r="E1525" i="3"/>
  <c r="L1524" i="3"/>
  <c r="M1524" i="3" s="1"/>
  <c r="E1524" i="3"/>
  <c r="M1523" i="3"/>
  <c r="L1523" i="3"/>
  <c r="E1523" i="3"/>
  <c r="L1522" i="3"/>
  <c r="M1522" i="3" s="1"/>
  <c r="E1522" i="3"/>
  <c r="M1521" i="3"/>
  <c r="L1521" i="3"/>
  <c r="E1521" i="3"/>
  <c r="L1520" i="3"/>
  <c r="M1520" i="3" s="1"/>
  <c r="E1520" i="3"/>
  <c r="M1519" i="3"/>
  <c r="L1519" i="3"/>
  <c r="E1519" i="3"/>
  <c r="L1518" i="3"/>
  <c r="M1518" i="3" s="1"/>
  <c r="E1518" i="3"/>
  <c r="M1517" i="3"/>
  <c r="L1517" i="3"/>
  <c r="E1517" i="3"/>
  <c r="L1516" i="3"/>
  <c r="M1516" i="3" s="1"/>
  <c r="E1516" i="3"/>
  <c r="M1515" i="3"/>
  <c r="L1515" i="3"/>
  <c r="E1515" i="3"/>
  <c r="L1514" i="3"/>
  <c r="M1514" i="3" s="1"/>
  <c r="E1514" i="3"/>
  <c r="M1513" i="3"/>
  <c r="L1513" i="3"/>
  <c r="E1513" i="3"/>
  <c r="L1512" i="3"/>
  <c r="M1512" i="3" s="1"/>
  <c r="E1512" i="3"/>
  <c r="M1511" i="3"/>
  <c r="L1511" i="3"/>
  <c r="E1511" i="3"/>
  <c r="L1510" i="3"/>
  <c r="M1510" i="3" s="1"/>
  <c r="E1510" i="3"/>
  <c r="M1509" i="3"/>
  <c r="L1509" i="3"/>
  <c r="E1509" i="3"/>
  <c r="L1508" i="3"/>
  <c r="M1508" i="3" s="1"/>
  <c r="E1508" i="3"/>
  <c r="M1507" i="3"/>
  <c r="L1507" i="3"/>
  <c r="E1507" i="3"/>
  <c r="L1506" i="3"/>
  <c r="M1506" i="3" s="1"/>
  <c r="E1506" i="3"/>
  <c r="M1505" i="3"/>
  <c r="L1505" i="3"/>
  <c r="E1505" i="3"/>
  <c r="L1504" i="3"/>
  <c r="M1504" i="3" s="1"/>
  <c r="E1504" i="3"/>
  <c r="M1503" i="3"/>
  <c r="L1503" i="3"/>
  <c r="E1503" i="3"/>
  <c r="L1502" i="3"/>
  <c r="M1502" i="3" s="1"/>
  <c r="E1502" i="3"/>
  <c r="M1501" i="3"/>
  <c r="L1501" i="3"/>
  <c r="E1501" i="3"/>
  <c r="L1500" i="3"/>
  <c r="M1500" i="3" s="1"/>
  <c r="E1500" i="3"/>
  <c r="M1499" i="3"/>
  <c r="L1499" i="3"/>
  <c r="E1499" i="3"/>
  <c r="L1498" i="3"/>
  <c r="M1498" i="3" s="1"/>
  <c r="E1498" i="3"/>
  <c r="M1497" i="3"/>
  <c r="L1497" i="3"/>
  <c r="E1497" i="3"/>
  <c r="L1496" i="3"/>
  <c r="M1496" i="3" s="1"/>
  <c r="E1496" i="3"/>
  <c r="M1495" i="3"/>
  <c r="L1495" i="3"/>
  <c r="E1495" i="3"/>
  <c r="L1494" i="3"/>
  <c r="M1494" i="3" s="1"/>
  <c r="E1494" i="3"/>
  <c r="M1493" i="3"/>
  <c r="L1493" i="3"/>
  <c r="E1493" i="3"/>
  <c r="L1492" i="3"/>
  <c r="M1492" i="3" s="1"/>
  <c r="E1492" i="3"/>
  <c r="M1491" i="3"/>
  <c r="L1491" i="3"/>
  <c r="E1491" i="3"/>
  <c r="L1490" i="3"/>
  <c r="M1490" i="3" s="1"/>
  <c r="E1490" i="3"/>
  <c r="L1489" i="3"/>
  <c r="M1489" i="3" s="1"/>
  <c r="E1489" i="3"/>
  <c r="L1488" i="3"/>
  <c r="M1488" i="3" s="1"/>
  <c r="E1488" i="3"/>
  <c r="M1487" i="3"/>
  <c r="L1487" i="3"/>
  <c r="E1487" i="3"/>
  <c r="L1486" i="3"/>
  <c r="M1486" i="3" s="1"/>
  <c r="E1486" i="3"/>
  <c r="M1485" i="3"/>
  <c r="L1485" i="3"/>
  <c r="E1485" i="3"/>
  <c r="L1484" i="3"/>
  <c r="M1484" i="3" s="1"/>
  <c r="E1484" i="3"/>
  <c r="M1483" i="3"/>
  <c r="L1483" i="3"/>
  <c r="E1483" i="3"/>
  <c r="M1482" i="3"/>
  <c r="L1482" i="3"/>
  <c r="E1482" i="3"/>
  <c r="M1481" i="3"/>
  <c r="L1481" i="3"/>
  <c r="E1481" i="3"/>
  <c r="L1480" i="3"/>
  <c r="M1480" i="3" s="1"/>
  <c r="E1480" i="3"/>
  <c r="M1479" i="3"/>
  <c r="L1479" i="3"/>
  <c r="E1479" i="3"/>
  <c r="M1478" i="3"/>
  <c r="L1478" i="3"/>
  <c r="E1478" i="3"/>
  <c r="M1477" i="3"/>
  <c r="L1477" i="3"/>
  <c r="E1477" i="3"/>
  <c r="L1476" i="3"/>
  <c r="M1476" i="3" s="1"/>
  <c r="E1476" i="3"/>
  <c r="M1475" i="3"/>
  <c r="L1475" i="3"/>
  <c r="E1475" i="3"/>
  <c r="M1474" i="3"/>
  <c r="L1474" i="3"/>
  <c r="E1474" i="3"/>
  <c r="L1473" i="3"/>
  <c r="M1473" i="3" s="1"/>
  <c r="E1473" i="3"/>
  <c r="L1472" i="3"/>
  <c r="M1472" i="3" s="1"/>
  <c r="E1472" i="3"/>
  <c r="M1471" i="3"/>
  <c r="L1471" i="3"/>
  <c r="E1471" i="3"/>
  <c r="L1470" i="3"/>
  <c r="M1470" i="3" s="1"/>
  <c r="E1470" i="3"/>
  <c r="M1469" i="3"/>
  <c r="L1469" i="3"/>
  <c r="E1469" i="3"/>
  <c r="L1468" i="3"/>
  <c r="M1468" i="3" s="1"/>
  <c r="E1468" i="3"/>
  <c r="M1467" i="3"/>
  <c r="L1467" i="3"/>
  <c r="E1467" i="3"/>
  <c r="M1466" i="3"/>
  <c r="L1466" i="3"/>
  <c r="E1466" i="3"/>
  <c r="M1465" i="3"/>
  <c r="L1465" i="3"/>
  <c r="E1465" i="3"/>
  <c r="L1464" i="3"/>
  <c r="M1464" i="3" s="1"/>
  <c r="E1464" i="3"/>
  <c r="M1463" i="3"/>
  <c r="L1463" i="3"/>
  <c r="E1463" i="3"/>
  <c r="M1462" i="3"/>
  <c r="L1462" i="3"/>
  <c r="E1462" i="3"/>
  <c r="M1461" i="3"/>
  <c r="L1461" i="3"/>
  <c r="E1461" i="3"/>
  <c r="L1460" i="3"/>
  <c r="M1460" i="3" s="1"/>
  <c r="E1460" i="3"/>
  <c r="M1459" i="3"/>
  <c r="L1459" i="3"/>
  <c r="E1459" i="3"/>
  <c r="M1458" i="3"/>
  <c r="L1458" i="3"/>
  <c r="E1458" i="3"/>
  <c r="M1457" i="3"/>
  <c r="L1457" i="3"/>
  <c r="E1457" i="3"/>
  <c r="L1456" i="3"/>
  <c r="M1456" i="3" s="1"/>
  <c r="E1456" i="3"/>
  <c r="M1455" i="3"/>
  <c r="L1455" i="3"/>
  <c r="E1455" i="3"/>
  <c r="M1454" i="3"/>
  <c r="L1454" i="3"/>
  <c r="E1454" i="3"/>
  <c r="M1453" i="3"/>
  <c r="L1453" i="3"/>
  <c r="E1453" i="3"/>
  <c r="L1452" i="3"/>
  <c r="M1452" i="3" s="1"/>
  <c r="E1452" i="3"/>
  <c r="M1451" i="3"/>
  <c r="L1451" i="3"/>
  <c r="E1451" i="3"/>
  <c r="M1450" i="3"/>
  <c r="L1450" i="3"/>
  <c r="E1450" i="3"/>
  <c r="M1449" i="3"/>
  <c r="L1449" i="3"/>
  <c r="E1449" i="3"/>
  <c r="L1448" i="3"/>
  <c r="M1448" i="3" s="1"/>
  <c r="E1448" i="3"/>
  <c r="M1447" i="3"/>
  <c r="L1447" i="3"/>
  <c r="E1447" i="3"/>
  <c r="M1446" i="3"/>
  <c r="L1446" i="3"/>
  <c r="E1446" i="3"/>
  <c r="M1445" i="3"/>
  <c r="L1445" i="3"/>
  <c r="E1445" i="3"/>
  <c r="L1444" i="3"/>
  <c r="M1444" i="3" s="1"/>
  <c r="E1444" i="3"/>
  <c r="M1443" i="3"/>
  <c r="L1443" i="3"/>
  <c r="E1443" i="3"/>
  <c r="M1442" i="3"/>
  <c r="L1442" i="3"/>
  <c r="E1442" i="3"/>
  <c r="M1441" i="3"/>
  <c r="L1441" i="3"/>
  <c r="E1441" i="3"/>
  <c r="L1440" i="3"/>
  <c r="M1440" i="3" s="1"/>
  <c r="E1440" i="3"/>
  <c r="M1439" i="3"/>
  <c r="L1439" i="3"/>
  <c r="E1439" i="3"/>
  <c r="M1438" i="3"/>
  <c r="L1438" i="3"/>
  <c r="E1438" i="3"/>
  <c r="M1437" i="3"/>
  <c r="L1437" i="3"/>
  <c r="E1437" i="3"/>
  <c r="L1436" i="3"/>
  <c r="M1436" i="3" s="1"/>
  <c r="E1436" i="3"/>
  <c r="M1435" i="3"/>
  <c r="L1435" i="3"/>
  <c r="E1435" i="3"/>
  <c r="M1434" i="3"/>
  <c r="L1434" i="3"/>
  <c r="E1434" i="3"/>
  <c r="M1433" i="3"/>
  <c r="L1433" i="3"/>
  <c r="E1433" i="3"/>
  <c r="L1432" i="3"/>
  <c r="M1432" i="3" s="1"/>
  <c r="E1432" i="3"/>
  <c r="M1431" i="3"/>
  <c r="L1431" i="3"/>
  <c r="E1431" i="3"/>
  <c r="M1430" i="3"/>
  <c r="L1430" i="3"/>
  <c r="E1430" i="3"/>
  <c r="M1429" i="3"/>
  <c r="L1429" i="3"/>
  <c r="E1429" i="3"/>
  <c r="L1428" i="3"/>
  <c r="M1428" i="3" s="1"/>
  <c r="E1428" i="3"/>
  <c r="M1427" i="3"/>
  <c r="L1427" i="3"/>
  <c r="E1427" i="3"/>
  <c r="M1426" i="3"/>
  <c r="L1426" i="3"/>
  <c r="E1426" i="3"/>
  <c r="M1425" i="3"/>
  <c r="L1425" i="3"/>
  <c r="E1425" i="3"/>
  <c r="L1424" i="3"/>
  <c r="M1424" i="3" s="1"/>
  <c r="E1424" i="3"/>
  <c r="M1423" i="3"/>
  <c r="L1423" i="3"/>
  <c r="E1423" i="3"/>
  <c r="M1422" i="3"/>
  <c r="L1422" i="3"/>
  <c r="E1422" i="3"/>
  <c r="M1421" i="3"/>
  <c r="L1421" i="3"/>
  <c r="E1421" i="3"/>
  <c r="L1420" i="3"/>
  <c r="M1420" i="3" s="1"/>
  <c r="E1420" i="3"/>
  <c r="M1419" i="3"/>
  <c r="L1419" i="3"/>
  <c r="E1419" i="3"/>
  <c r="M1418" i="3"/>
  <c r="L1418" i="3"/>
  <c r="E1418" i="3"/>
  <c r="M1417" i="3"/>
  <c r="L1417" i="3"/>
  <c r="E1417" i="3"/>
  <c r="L1416" i="3"/>
  <c r="M1416" i="3" s="1"/>
  <c r="E1416" i="3"/>
  <c r="M1415" i="3"/>
  <c r="L1415" i="3"/>
  <c r="E1415" i="3"/>
  <c r="M1414" i="3"/>
  <c r="L1414" i="3"/>
  <c r="E1414" i="3"/>
  <c r="M1413" i="3"/>
  <c r="L1413" i="3"/>
  <c r="E1413" i="3"/>
  <c r="L1412" i="3"/>
  <c r="M1412" i="3" s="1"/>
  <c r="E1412" i="3"/>
  <c r="M1411" i="3"/>
  <c r="L1411" i="3"/>
  <c r="E1411" i="3"/>
  <c r="M1410" i="3"/>
  <c r="L1410" i="3"/>
  <c r="E1410" i="3"/>
  <c r="M1409" i="3"/>
  <c r="L1409" i="3"/>
  <c r="E1409" i="3"/>
  <c r="L1408" i="3"/>
  <c r="M1408" i="3" s="1"/>
  <c r="E1408" i="3"/>
  <c r="M1407" i="3"/>
  <c r="L1407" i="3"/>
  <c r="E1407" i="3"/>
  <c r="M1406" i="3"/>
  <c r="L1406" i="3"/>
  <c r="E1406" i="3"/>
  <c r="M1405" i="3"/>
  <c r="L1405" i="3"/>
  <c r="E1405" i="3"/>
  <c r="L1404" i="3"/>
  <c r="M1404" i="3" s="1"/>
  <c r="E1404" i="3"/>
  <c r="M1403" i="3"/>
  <c r="L1403" i="3"/>
  <c r="E1403" i="3"/>
  <c r="M1402" i="3"/>
  <c r="L1402" i="3"/>
  <c r="E1402" i="3"/>
  <c r="M1401" i="3"/>
  <c r="L1401" i="3"/>
  <c r="E1401" i="3"/>
  <c r="L1400" i="3"/>
  <c r="M1400" i="3" s="1"/>
  <c r="E1400" i="3"/>
  <c r="M1399" i="3"/>
  <c r="L1399" i="3"/>
  <c r="E1399" i="3"/>
  <c r="M1398" i="3"/>
  <c r="L1398" i="3"/>
  <c r="E1398" i="3"/>
  <c r="M1397" i="3"/>
  <c r="L1397" i="3"/>
  <c r="E1397" i="3"/>
  <c r="L1396" i="3"/>
  <c r="M1396" i="3" s="1"/>
  <c r="E1396" i="3"/>
  <c r="M1395" i="3"/>
  <c r="L1395" i="3"/>
  <c r="E1395" i="3"/>
  <c r="M1394" i="3"/>
  <c r="L1394" i="3"/>
  <c r="E1394" i="3"/>
  <c r="M1393" i="3"/>
  <c r="L1393" i="3"/>
  <c r="E1393" i="3"/>
  <c r="L1392" i="3"/>
  <c r="M1392" i="3" s="1"/>
  <c r="E1392" i="3"/>
  <c r="M1391" i="3"/>
  <c r="L1391" i="3"/>
  <c r="E1391" i="3"/>
  <c r="M1390" i="3"/>
  <c r="L1390" i="3"/>
  <c r="E1390" i="3"/>
  <c r="M1389" i="3"/>
  <c r="L1389" i="3"/>
  <c r="E1389" i="3"/>
  <c r="L1388" i="3"/>
  <c r="M1388" i="3" s="1"/>
  <c r="E1388" i="3"/>
  <c r="M1387" i="3"/>
  <c r="L1387" i="3"/>
  <c r="E1387" i="3"/>
  <c r="M1386" i="3"/>
  <c r="L1386" i="3"/>
  <c r="E1386" i="3"/>
  <c r="M1385" i="3"/>
  <c r="L1385" i="3"/>
  <c r="E1385" i="3"/>
  <c r="L1384" i="3"/>
  <c r="M1384" i="3" s="1"/>
  <c r="E1384" i="3"/>
  <c r="M1383" i="3"/>
  <c r="L1383" i="3"/>
  <c r="E1383" i="3"/>
  <c r="M1382" i="3"/>
  <c r="L1382" i="3"/>
  <c r="E1382" i="3"/>
  <c r="M1381" i="3"/>
  <c r="L1381" i="3"/>
  <c r="E1381" i="3"/>
  <c r="L1380" i="3"/>
  <c r="M1380" i="3" s="1"/>
  <c r="E1380" i="3"/>
  <c r="M1379" i="3"/>
  <c r="L1379" i="3"/>
  <c r="E1379" i="3"/>
  <c r="M1378" i="3"/>
  <c r="L1378" i="3"/>
  <c r="E1378" i="3"/>
  <c r="M1377" i="3"/>
  <c r="L1377" i="3"/>
  <c r="E1377" i="3"/>
  <c r="L1376" i="3"/>
  <c r="M1376" i="3" s="1"/>
  <c r="E1376" i="3"/>
  <c r="M1375" i="3"/>
  <c r="L1375" i="3"/>
  <c r="E1375" i="3"/>
  <c r="M1374" i="3"/>
  <c r="L1374" i="3"/>
  <c r="E1374" i="3"/>
  <c r="M1373" i="3"/>
  <c r="L1373" i="3"/>
  <c r="E1373" i="3"/>
  <c r="L1372" i="3"/>
  <c r="M1372" i="3" s="1"/>
  <c r="E1372" i="3"/>
  <c r="M1371" i="3"/>
  <c r="L1371" i="3"/>
  <c r="E1371" i="3"/>
  <c r="M1370" i="3"/>
  <c r="L1370" i="3"/>
  <c r="E1370" i="3"/>
  <c r="M1369" i="3"/>
  <c r="L1369" i="3"/>
  <c r="E1369" i="3"/>
  <c r="L1368" i="3"/>
  <c r="M1368" i="3" s="1"/>
  <c r="E1368" i="3"/>
  <c r="M1367" i="3"/>
  <c r="L1367" i="3"/>
  <c r="E1367" i="3"/>
  <c r="M1366" i="3"/>
  <c r="L1366" i="3"/>
  <c r="E1366" i="3"/>
  <c r="M1365" i="3"/>
  <c r="L1365" i="3"/>
  <c r="E1365" i="3"/>
  <c r="L1364" i="3"/>
  <c r="M1364" i="3" s="1"/>
  <c r="E1364" i="3"/>
  <c r="M1363" i="3"/>
  <c r="L1363" i="3"/>
  <c r="E1363" i="3"/>
  <c r="M1362" i="3"/>
  <c r="L1362" i="3"/>
  <c r="E1362" i="3"/>
  <c r="M1361" i="3"/>
  <c r="L1361" i="3"/>
  <c r="E1361" i="3"/>
  <c r="L1360" i="3"/>
  <c r="M1360" i="3" s="1"/>
  <c r="E1360" i="3"/>
  <c r="M1359" i="3"/>
  <c r="L1359" i="3"/>
  <c r="E1359" i="3"/>
  <c r="M1358" i="3"/>
  <c r="L1358" i="3"/>
  <c r="E1358" i="3"/>
  <c r="M1357" i="3"/>
  <c r="L1357" i="3"/>
  <c r="E1357" i="3"/>
  <c r="L1356" i="3"/>
  <c r="M1356" i="3" s="1"/>
  <c r="E1356" i="3"/>
  <c r="M1355" i="3"/>
  <c r="L1355" i="3"/>
  <c r="E1355" i="3"/>
  <c r="M1354" i="3"/>
  <c r="L1354" i="3"/>
  <c r="E1354" i="3"/>
  <c r="M1353" i="3"/>
  <c r="L1353" i="3"/>
  <c r="E1353" i="3"/>
  <c r="L1352" i="3"/>
  <c r="M1352" i="3" s="1"/>
  <c r="E1352" i="3"/>
  <c r="M1351" i="3"/>
  <c r="L1351" i="3"/>
  <c r="E1351" i="3"/>
  <c r="M1350" i="3"/>
  <c r="L1350" i="3"/>
  <c r="E1350" i="3"/>
  <c r="M1349" i="3"/>
  <c r="L1349" i="3"/>
  <c r="E1349" i="3"/>
  <c r="L1348" i="3"/>
  <c r="M1348" i="3" s="1"/>
  <c r="E1348" i="3"/>
  <c r="M1347" i="3"/>
  <c r="L1347" i="3"/>
  <c r="E1347" i="3"/>
  <c r="M1346" i="3"/>
  <c r="L1346" i="3"/>
  <c r="E1346" i="3"/>
  <c r="M1345" i="3"/>
  <c r="L1345" i="3"/>
  <c r="E1345" i="3"/>
  <c r="L1344" i="3"/>
  <c r="M1344" i="3" s="1"/>
  <c r="E1344" i="3"/>
  <c r="M1343" i="3"/>
  <c r="L1343" i="3"/>
  <c r="E1343" i="3"/>
  <c r="M1342" i="3"/>
  <c r="L1342" i="3"/>
  <c r="E1342" i="3"/>
  <c r="M1341" i="3"/>
  <c r="L1341" i="3"/>
  <c r="E1341" i="3"/>
  <c r="L1340" i="3"/>
  <c r="M1340" i="3" s="1"/>
  <c r="E1340" i="3"/>
  <c r="M1339" i="3"/>
  <c r="L1339" i="3"/>
  <c r="E1339" i="3"/>
  <c r="M1338" i="3"/>
  <c r="L1338" i="3"/>
  <c r="E1338" i="3"/>
  <c r="M1337" i="3"/>
  <c r="L1337" i="3"/>
  <c r="E1337" i="3"/>
  <c r="L1336" i="3"/>
  <c r="M1336" i="3" s="1"/>
  <c r="E1336" i="3"/>
  <c r="M1335" i="3"/>
  <c r="L1335" i="3"/>
  <c r="E1335" i="3"/>
  <c r="M1334" i="3"/>
  <c r="L1334" i="3"/>
  <c r="E1334" i="3"/>
  <c r="M1333" i="3"/>
  <c r="L1333" i="3"/>
  <c r="E1333" i="3"/>
  <c r="L1332" i="3"/>
  <c r="M1332" i="3" s="1"/>
  <c r="E1332" i="3"/>
  <c r="M1331" i="3"/>
  <c r="L1331" i="3"/>
  <c r="E1331" i="3"/>
  <c r="M1330" i="3"/>
  <c r="L1330" i="3"/>
  <c r="E1330" i="3"/>
  <c r="M1329" i="3"/>
  <c r="L1329" i="3"/>
  <c r="E1329" i="3"/>
  <c r="L1328" i="3"/>
  <c r="M1328" i="3" s="1"/>
  <c r="E1328" i="3"/>
  <c r="M1327" i="3"/>
  <c r="L1327" i="3"/>
  <c r="E1327" i="3"/>
  <c r="M1326" i="3"/>
  <c r="L1326" i="3"/>
  <c r="E1326" i="3"/>
  <c r="M1325" i="3"/>
  <c r="L1325" i="3"/>
  <c r="E1325" i="3"/>
  <c r="L1324" i="3"/>
  <c r="M1324" i="3" s="1"/>
  <c r="E1324" i="3"/>
  <c r="M1323" i="3"/>
  <c r="L1323" i="3"/>
  <c r="E1323" i="3"/>
  <c r="M1322" i="3"/>
  <c r="L1322" i="3"/>
  <c r="E1322" i="3"/>
  <c r="M1321" i="3"/>
  <c r="L1321" i="3"/>
  <c r="E1321" i="3"/>
  <c r="L1320" i="3"/>
  <c r="M1320" i="3" s="1"/>
  <c r="E1320" i="3"/>
  <c r="M1319" i="3"/>
  <c r="L1319" i="3"/>
  <c r="E1319" i="3"/>
  <c r="M1318" i="3"/>
  <c r="L1318" i="3"/>
  <c r="E1318" i="3"/>
  <c r="M1317" i="3"/>
  <c r="L1317" i="3"/>
  <c r="E1317" i="3"/>
  <c r="L1316" i="3"/>
  <c r="M1316" i="3" s="1"/>
  <c r="E1316" i="3"/>
  <c r="M1315" i="3"/>
  <c r="L1315" i="3"/>
  <c r="E1315" i="3"/>
  <c r="M1314" i="3"/>
  <c r="L1314" i="3"/>
  <c r="E1314" i="3"/>
  <c r="M1313" i="3"/>
  <c r="L1313" i="3"/>
  <c r="E1313" i="3"/>
  <c r="L1312" i="3"/>
  <c r="M1312" i="3" s="1"/>
  <c r="E1312" i="3"/>
  <c r="M1311" i="3"/>
  <c r="L1311" i="3"/>
  <c r="E1311" i="3"/>
  <c r="M1310" i="3"/>
  <c r="L1310" i="3"/>
  <c r="E1310" i="3"/>
  <c r="M1309" i="3"/>
  <c r="L1309" i="3"/>
  <c r="E1309" i="3"/>
  <c r="L1308" i="3"/>
  <c r="M1308" i="3" s="1"/>
  <c r="E1308" i="3"/>
  <c r="M1307" i="3"/>
  <c r="L1307" i="3"/>
  <c r="E1307" i="3"/>
  <c r="M1306" i="3"/>
  <c r="L1306" i="3"/>
  <c r="E1306" i="3"/>
  <c r="M1305" i="3"/>
  <c r="L1305" i="3"/>
  <c r="E1305" i="3"/>
  <c r="L1304" i="3"/>
  <c r="M1304" i="3" s="1"/>
  <c r="E1304" i="3"/>
  <c r="M1303" i="3"/>
  <c r="L1303" i="3"/>
  <c r="E1303" i="3"/>
  <c r="M1302" i="3"/>
  <c r="L1302" i="3"/>
  <c r="E1302" i="3"/>
  <c r="M1301" i="3"/>
  <c r="L1301" i="3"/>
  <c r="E1301" i="3"/>
  <c r="L1300" i="3"/>
  <c r="M1300" i="3" s="1"/>
  <c r="E1300" i="3"/>
  <c r="M1299" i="3"/>
  <c r="L1299" i="3"/>
  <c r="E1299" i="3"/>
  <c r="M1298" i="3"/>
  <c r="L1298" i="3"/>
  <c r="E1298" i="3"/>
  <c r="M1297" i="3"/>
  <c r="L1297" i="3"/>
  <c r="E1297" i="3"/>
  <c r="L1296" i="3"/>
  <c r="M1296" i="3" s="1"/>
  <c r="E1296" i="3"/>
  <c r="M1295" i="3"/>
  <c r="L1295" i="3"/>
  <c r="E1295" i="3"/>
  <c r="M1294" i="3"/>
  <c r="L1294" i="3"/>
  <c r="E1294" i="3"/>
  <c r="M1293" i="3"/>
  <c r="L1293" i="3"/>
  <c r="E1293" i="3"/>
  <c r="L1292" i="3"/>
  <c r="M1292" i="3" s="1"/>
  <c r="E1292" i="3"/>
  <c r="M1291" i="3"/>
  <c r="L1291" i="3"/>
  <c r="E1291" i="3"/>
  <c r="M1290" i="3"/>
  <c r="L1290" i="3"/>
  <c r="E1290" i="3"/>
  <c r="M1289" i="3"/>
  <c r="L1289" i="3"/>
  <c r="E1289" i="3"/>
  <c r="L1288" i="3"/>
  <c r="M1288" i="3" s="1"/>
  <c r="E1288" i="3"/>
  <c r="M1287" i="3"/>
  <c r="L1287" i="3"/>
  <c r="E1287" i="3"/>
  <c r="M1286" i="3"/>
  <c r="L1286" i="3"/>
  <c r="E1286" i="3"/>
  <c r="M1285" i="3"/>
  <c r="L1285" i="3"/>
  <c r="E1285" i="3"/>
  <c r="L1284" i="3"/>
  <c r="M1284" i="3" s="1"/>
  <c r="E1284" i="3"/>
  <c r="M1283" i="3"/>
  <c r="L1283" i="3"/>
  <c r="E1283" i="3"/>
  <c r="M1282" i="3"/>
  <c r="L1282" i="3"/>
  <c r="E1282" i="3"/>
  <c r="M1281" i="3"/>
  <c r="L1281" i="3"/>
  <c r="E1281" i="3"/>
  <c r="L1280" i="3"/>
  <c r="M1280" i="3" s="1"/>
  <c r="E1280" i="3"/>
  <c r="M1279" i="3"/>
  <c r="L1279" i="3"/>
  <c r="E1279" i="3"/>
  <c r="M1278" i="3"/>
  <c r="L1278" i="3"/>
  <c r="E1278" i="3"/>
  <c r="M1277" i="3"/>
  <c r="L1277" i="3"/>
  <c r="E1277" i="3"/>
  <c r="L1276" i="3"/>
  <c r="M1276" i="3" s="1"/>
  <c r="E1276" i="3"/>
  <c r="M1275" i="3"/>
  <c r="L1275" i="3"/>
  <c r="E1275" i="3"/>
  <c r="M1274" i="3"/>
  <c r="L1274" i="3"/>
  <c r="E1274" i="3"/>
  <c r="M1273" i="3"/>
  <c r="L1273" i="3"/>
  <c r="E1273" i="3"/>
  <c r="L1272" i="3"/>
  <c r="M1272" i="3" s="1"/>
  <c r="E1272" i="3"/>
  <c r="M1271" i="3"/>
  <c r="L1271" i="3"/>
  <c r="E1271" i="3"/>
  <c r="M1270" i="3"/>
  <c r="L1270" i="3"/>
  <c r="E1270" i="3"/>
  <c r="M1269" i="3"/>
  <c r="L1269" i="3"/>
  <c r="E1269" i="3"/>
  <c r="L1268" i="3"/>
  <c r="M1268" i="3" s="1"/>
  <c r="E1268" i="3"/>
  <c r="M1267" i="3"/>
  <c r="L1267" i="3"/>
  <c r="E1267" i="3"/>
  <c r="M1266" i="3"/>
  <c r="L1266" i="3"/>
  <c r="E1266" i="3"/>
  <c r="M1265" i="3"/>
  <c r="L1265" i="3"/>
  <c r="E1265" i="3"/>
  <c r="L1264" i="3"/>
  <c r="M1264" i="3" s="1"/>
  <c r="E1264" i="3"/>
  <c r="M1263" i="3"/>
  <c r="L1263" i="3"/>
  <c r="E1263" i="3"/>
  <c r="M1262" i="3"/>
  <c r="L1262" i="3"/>
  <c r="E1262" i="3"/>
  <c r="M1261" i="3"/>
  <c r="L1261" i="3"/>
  <c r="E1261" i="3"/>
  <c r="L1260" i="3"/>
  <c r="M1260" i="3" s="1"/>
  <c r="E1260" i="3"/>
  <c r="M1259" i="3"/>
  <c r="L1259" i="3"/>
  <c r="E1259" i="3"/>
  <c r="M1258" i="3"/>
  <c r="L1258" i="3"/>
  <c r="E1258" i="3"/>
  <c r="M1257" i="3"/>
  <c r="L1257" i="3"/>
  <c r="E1257" i="3"/>
  <c r="L1256" i="3"/>
  <c r="M1256" i="3" s="1"/>
  <c r="E1256" i="3"/>
  <c r="M1255" i="3"/>
  <c r="L1255" i="3"/>
  <c r="E1255" i="3"/>
  <c r="M1254" i="3"/>
  <c r="L1254" i="3"/>
  <c r="E1254" i="3"/>
  <c r="M1253" i="3"/>
  <c r="L1253" i="3"/>
  <c r="E1253" i="3"/>
  <c r="L1252" i="3"/>
  <c r="M1252" i="3" s="1"/>
  <c r="E1252" i="3"/>
  <c r="M1251" i="3"/>
  <c r="L1251" i="3"/>
  <c r="E1251" i="3"/>
  <c r="M1250" i="3"/>
  <c r="L1250" i="3"/>
  <c r="E1250" i="3"/>
  <c r="M1249" i="3"/>
  <c r="L1249" i="3"/>
  <c r="E1249" i="3"/>
  <c r="L1248" i="3"/>
  <c r="M1248" i="3" s="1"/>
  <c r="E1248" i="3"/>
  <c r="M1247" i="3"/>
  <c r="L1247" i="3"/>
  <c r="E1247" i="3"/>
  <c r="M1246" i="3"/>
  <c r="L1246" i="3"/>
  <c r="E1246" i="3"/>
  <c r="M1245" i="3"/>
  <c r="L1245" i="3"/>
  <c r="E1245" i="3"/>
  <c r="L1244" i="3"/>
  <c r="M1244" i="3" s="1"/>
  <c r="E1244" i="3"/>
  <c r="M1243" i="3"/>
  <c r="L1243" i="3"/>
  <c r="E1243" i="3"/>
  <c r="M1242" i="3"/>
  <c r="L1242" i="3"/>
  <c r="E1242" i="3"/>
  <c r="M1241" i="3"/>
  <c r="L1241" i="3"/>
  <c r="E1241" i="3"/>
  <c r="L1240" i="3"/>
  <c r="M1240" i="3" s="1"/>
  <c r="E1240" i="3"/>
  <c r="M1239" i="3"/>
  <c r="L1239" i="3"/>
  <c r="E1239" i="3"/>
  <c r="M1238" i="3"/>
  <c r="L1238" i="3"/>
  <c r="E1238" i="3"/>
  <c r="M1237" i="3"/>
  <c r="L1237" i="3"/>
  <c r="E1237" i="3"/>
  <c r="L1236" i="3"/>
  <c r="M1236" i="3" s="1"/>
  <c r="E1236" i="3"/>
  <c r="M1235" i="3"/>
  <c r="L1235" i="3"/>
  <c r="E1235" i="3"/>
  <c r="M1234" i="3"/>
  <c r="L1234" i="3"/>
  <c r="E1234" i="3"/>
  <c r="M1233" i="3"/>
  <c r="L1233" i="3"/>
  <c r="E1233" i="3"/>
  <c r="L1232" i="3"/>
  <c r="M1232" i="3" s="1"/>
  <c r="E1232" i="3"/>
  <c r="M1231" i="3"/>
  <c r="L1231" i="3"/>
  <c r="E1231" i="3"/>
  <c r="M1230" i="3"/>
  <c r="L1230" i="3"/>
  <c r="E1230" i="3"/>
  <c r="M1229" i="3"/>
  <c r="L1229" i="3"/>
  <c r="E1229" i="3"/>
  <c r="L1228" i="3"/>
  <c r="M1228" i="3" s="1"/>
  <c r="E1228" i="3"/>
  <c r="M1227" i="3"/>
  <c r="L1227" i="3"/>
  <c r="E1227" i="3"/>
  <c r="M1226" i="3"/>
  <c r="L1226" i="3"/>
  <c r="E1226" i="3"/>
  <c r="M1225" i="3"/>
  <c r="L1225" i="3"/>
  <c r="E1225" i="3"/>
  <c r="L1224" i="3"/>
  <c r="M1224" i="3" s="1"/>
  <c r="E1224" i="3"/>
  <c r="M1223" i="3"/>
  <c r="L1223" i="3"/>
  <c r="E1223" i="3"/>
  <c r="M1222" i="3"/>
  <c r="L1222" i="3"/>
  <c r="E1222" i="3"/>
  <c r="M1221" i="3"/>
  <c r="L1221" i="3"/>
  <c r="E1221" i="3"/>
  <c r="L1220" i="3"/>
  <c r="M1220" i="3" s="1"/>
  <c r="E1220" i="3"/>
  <c r="M1219" i="3"/>
  <c r="L1219" i="3"/>
  <c r="E1219" i="3"/>
  <c r="M1218" i="3"/>
  <c r="L1218" i="3"/>
  <c r="E1218" i="3"/>
  <c r="M1217" i="3"/>
  <c r="L1217" i="3"/>
  <c r="E1217" i="3"/>
  <c r="L1216" i="3"/>
  <c r="M1216" i="3" s="1"/>
  <c r="E1216" i="3"/>
  <c r="M1215" i="3"/>
  <c r="L1215" i="3"/>
  <c r="E1215" i="3"/>
  <c r="M1214" i="3"/>
  <c r="L1214" i="3"/>
  <c r="E1214" i="3"/>
  <c r="M1213" i="3"/>
  <c r="L1213" i="3"/>
  <c r="E1213" i="3"/>
  <c r="L1212" i="3"/>
  <c r="M1212" i="3" s="1"/>
  <c r="E1212" i="3"/>
  <c r="M1211" i="3"/>
  <c r="L1211" i="3"/>
  <c r="E1211" i="3"/>
  <c r="M1210" i="3"/>
  <c r="L1210" i="3"/>
  <c r="E1210" i="3"/>
  <c r="M1209" i="3"/>
  <c r="L1209" i="3"/>
  <c r="E1209" i="3"/>
  <c r="L1208" i="3"/>
  <c r="M1208" i="3" s="1"/>
  <c r="E1208" i="3"/>
  <c r="M1207" i="3"/>
  <c r="L1207" i="3"/>
  <c r="E1207" i="3"/>
  <c r="M1206" i="3"/>
  <c r="L1206" i="3"/>
  <c r="E1206" i="3"/>
  <c r="M1205" i="3"/>
  <c r="L1205" i="3"/>
  <c r="E1205" i="3"/>
  <c r="L1204" i="3"/>
  <c r="M1204" i="3" s="1"/>
  <c r="E1204" i="3"/>
  <c r="M1203" i="3"/>
  <c r="L1203" i="3"/>
  <c r="E1203" i="3"/>
  <c r="M1202" i="3"/>
  <c r="L1202" i="3"/>
  <c r="E1202" i="3"/>
  <c r="M1201" i="3"/>
  <c r="L1201" i="3"/>
  <c r="E1201" i="3"/>
  <c r="L1200" i="3"/>
  <c r="M1200" i="3" s="1"/>
  <c r="E1200" i="3"/>
  <c r="M1199" i="3"/>
  <c r="L1199" i="3"/>
  <c r="E1199" i="3"/>
  <c r="M1198" i="3"/>
  <c r="L1198" i="3"/>
  <c r="E1198" i="3"/>
  <c r="M1197" i="3"/>
  <c r="L1197" i="3"/>
  <c r="E1197" i="3"/>
  <c r="L1196" i="3"/>
  <c r="M1196" i="3" s="1"/>
  <c r="E1196" i="3"/>
  <c r="M1195" i="3"/>
  <c r="L1195" i="3"/>
  <c r="E1195" i="3"/>
  <c r="M1194" i="3"/>
  <c r="L1194" i="3"/>
  <c r="E1194" i="3"/>
  <c r="M1193" i="3"/>
  <c r="L1193" i="3"/>
  <c r="E1193" i="3"/>
  <c r="L1192" i="3"/>
  <c r="M1192" i="3" s="1"/>
  <c r="E1192" i="3"/>
  <c r="M1191" i="3"/>
  <c r="L1191" i="3"/>
  <c r="E1191" i="3"/>
  <c r="M1190" i="3"/>
  <c r="L1190" i="3"/>
  <c r="E1190" i="3"/>
  <c r="M1189" i="3"/>
  <c r="L1189" i="3"/>
  <c r="E1189" i="3"/>
  <c r="L1188" i="3"/>
  <c r="M1188" i="3" s="1"/>
  <c r="E1188" i="3"/>
  <c r="M1187" i="3"/>
  <c r="L1187" i="3"/>
  <c r="E1187" i="3"/>
  <c r="M1186" i="3"/>
  <c r="L1186" i="3"/>
  <c r="E1186" i="3"/>
  <c r="M1185" i="3"/>
  <c r="L1185" i="3"/>
  <c r="E1185" i="3"/>
  <c r="L1184" i="3"/>
  <c r="M1184" i="3" s="1"/>
  <c r="E1184" i="3"/>
  <c r="M1183" i="3"/>
  <c r="L1183" i="3"/>
  <c r="E1183" i="3"/>
  <c r="M1182" i="3"/>
  <c r="L1182" i="3"/>
  <c r="E1182" i="3"/>
  <c r="M1181" i="3"/>
  <c r="L1181" i="3"/>
  <c r="E1181" i="3"/>
  <c r="L1180" i="3"/>
  <c r="M1180" i="3" s="1"/>
  <c r="E1180" i="3"/>
  <c r="M1179" i="3"/>
  <c r="L1179" i="3"/>
  <c r="E1179" i="3"/>
  <c r="M1178" i="3"/>
  <c r="L1178" i="3"/>
  <c r="E1178" i="3"/>
  <c r="M1177" i="3"/>
  <c r="L1177" i="3"/>
  <c r="E1177" i="3"/>
  <c r="L1176" i="3"/>
  <c r="M1176" i="3" s="1"/>
  <c r="E1176" i="3"/>
  <c r="M1175" i="3"/>
  <c r="L1175" i="3"/>
  <c r="E1175" i="3"/>
  <c r="M1174" i="3"/>
  <c r="L1174" i="3"/>
  <c r="E1174" i="3"/>
  <c r="M1173" i="3"/>
  <c r="L1173" i="3"/>
  <c r="E1173" i="3"/>
  <c r="L1172" i="3"/>
  <c r="M1172" i="3" s="1"/>
  <c r="E1172" i="3"/>
  <c r="M1171" i="3"/>
  <c r="L1171" i="3"/>
  <c r="E1171" i="3"/>
  <c r="M1170" i="3"/>
  <c r="L1170" i="3"/>
  <c r="E1170" i="3"/>
  <c r="M1169" i="3"/>
  <c r="L1169" i="3"/>
  <c r="E1169" i="3"/>
  <c r="L1168" i="3"/>
  <c r="M1168" i="3" s="1"/>
  <c r="E1168" i="3"/>
  <c r="M1167" i="3"/>
  <c r="L1167" i="3"/>
  <c r="E1167" i="3"/>
  <c r="M1166" i="3"/>
  <c r="L1166" i="3"/>
  <c r="E1166" i="3"/>
  <c r="M1165" i="3"/>
  <c r="L1165" i="3"/>
  <c r="E1165" i="3"/>
  <c r="L1164" i="3"/>
  <c r="M1164" i="3" s="1"/>
  <c r="E1164" i="3"/>
  <c r="M1163" i="3"/>
  <c r="L1163" i="3"/>
  <c r="E1163" i="3"/>
  <c r="M1162" i="3"/>
  <c r="L1162" i="3"/>
  <c r="E1162" i="3"/>
  <c r="M1161" i="3"/>
  <c r="L1161" i="3"/>
  <c r="E1161" i="3"/>
  <c r="L1160" i="3"/>
  <c r="M1160" i="3" s="1"/>
  <c r="E1160" i="3"/>
  <c r="M1159" i="3"/>
  <c r="L1159" i="3"/>
  <c r="E1159" i="3"/>
  <c r="M1158" i="3"/>
  <c r="L1158" i="3"/>
  <c r="E1158" i="3"/>
  <c r="M1157" i="3"/>
  <c r="L1157" i="3"/>
  <c r="E1157" i="3"/>
  <c r="L1156" i="3"/>
  <c r="M1156" i="3" s="1"/>
  <c r="E1156" i="3"/>
  <c r="M1155" i="3"/>
  <c r="L1155" i="3"/>
  <c r="E1155" i="3"/>
  <c r="M1154" i="3"/>
  <c r="L1154" i="3"/>
  <c r="E1154" i="3"/>
  <c r="M1153" i="3"/>
  <c r="L1153" i="3"/>
  <c r="E1153" i="3"/>
  <c r="L1152" i="3"/>
  <c r="M1152" i="3" s="1"/>
  <c r="E1152" i="3"/>
  <c r="M1151" i="3"/>
  <c r="L1151" i="3"/>
  <c r="E1151" i="3"/>
  <c r="M1150" i="3"/>
  <c r="L1150" i="3"/>
  <c r="E1150" i="3"/>
  <c r="M1149" i="3"/>
  <c r="L1149" i="3"/>
  <c r="E1149" i="3"/>
  <c r="L1148" i="3"/>
  <c r="M1148" i="3" s="1"/>
  <c r="E1148" i="3"/>
  <c r="M1147" i="3"/>
  <c r="L1147" i="3"/>
  <c r="E1147" i="3"/>
  <c r="M1146" i="3"/>
  <c r="L1146" i="3"/>
  <c r="E1146" i="3"/>
  <c r="M1145" i="3"/>
  <c r="L1145" i="3"/>
  <c r="E1145" i="3"/>
  <c r="L1144" i="3"/>
  <c r="M1144" i="3" s="1"/>
  <c r="E1144" i="3"/>
  <c r="M1143" i="3"/>
  <c r="L1143" i="3"/>
  <c r="E1143" i="3"/>
  <c r="M1142" i="3"/>
  <c r="L1142" i="3"/>
  <c r="E1142" i="3"/>
  <c r="M1141" i="3"/>
  <c r="L1141" i="3"/>
  <c r="E1141" i="3"/>
  <c r="L1140" i="3"/>
  <c r="M1140" i="3" s="1"/>
  <c r="E1140" i="3"/>
  <c r="M1139" i="3"/>
  <c r="L1139" i="3"/>
  <c r="E1139" i="3"/>
  <c r="M1138" i="3"/>
  <c r="L1138" i="3"/>
  <c r="E1138" i="3"/>
  <c r="M1137" i="3"/>
  <c r="L1137" i="3"/>
  <c r="E1137" i="3"/>
  <c r="L1136" i="3"/>
  <c r="M1136" i="3" s="1"/>
  <c r="E1136" i="3"/>
  <c r="M1135" i="3"/>
  <c r="L1135" i="3"/>
  <c r="E1135" i="3"/>
  <c r="M1134" i="3"/>
  <c r="L1134" i="3"/>
  <c r="E1134" i="3"/>
  <c r="M1133" i="3"/>
  <c r="L1133" i="3"/>
  <c r="E1133" i="3"/>
  <c r="L1132" i="3"/>
  <c r="M1132" i="3" s="1"/>
  <c r="E1132" i="3"/>
  <c r="M1131" i="3"/>
  <c r="L1131" i="3"/>
  <c r="E1131" i="3"/>
  <c r="M1130" i="3"/>
  <c r="L1130" i="3"/>
  <c r="E1130" i="3"/>
  <c r="M1129" i="3"/>
  <c r="L1129" i="3"/>
  <c r="E1129" i="3"/>
  <c r="L1128" i="3"/>
  <c r="M1128" i="3" s="1"/>
  <c r="E1128" i="3"/>
  <c r="M1127" i="3"/>
  <c r="L1127" i="3"/>
  <c r="E1127" i="3"/>
  <c r="M1126" i="3"/>
  <c r="L1126" i="3"/>
  <c r="E1126" i="3"/>
  <c r="M1125" i="3"/>
  <c r="L1125" i="3"/>
  <c r="E1125" i="3"/>
  <c r="L1124" i="3"/>
  <c r="M1124" i="3" s="1"/>
  <c r="E1124" i="3"/>
  <c r="M1123" i="3"/>
  <c r="L1123" i="3"/>
  <c r="E1123" i="3"/>
  <c r="M1122" i="3"/>
  <c r="L1122" i="3"/>
  <c r="E1122" i="3"/>
  <c r="M1121" i="3"/>
  <c r="L1121" i="3"/>
  <c r="E1121" i="3"/>
  <c r="L1120" i="3"/>
  <c r="M1120" i="3" s="1"/>
  <c r="E1120" i="3"/>
  <c r="M1119" i="3"/>
  <c r="L1119" i="3"/>
  <c r="E1119" i="3"/>
  <c r="M1118" i="3"/>
  <c r="L1118" i="3"/>
  <c r="E1118" i="3"/>
  <c r="M1117" i="3"/>
  <c r="L1117" i="3"/>
  <c r="E1117" i="3"/>
  <c r="L1116" i="3"/>
  <c r="M1116" i="3" s="1"/>
  <c r="E1116" i="3"/>
  <c r="M1115" i="3"/>
  <c r="L1115" i="3"/>
  <c r="E1115" i="3"/>
  <c r="M1114" i="3"/>
  <c r="L1114" i="3"/>
  <c r="E1114" i="3"/>
  <c r="M1113" i="3"/>
  <c r="L1113" i="3"/>
  <c r="E1113" i="3"/>
  <c r="L1112" i="3"/>
  <c r="M1112" i="3" s="1"/>
  <c r="E1112" i="3"/>
  <c r="M1111" i="3"/>
  <c r="L1111" i="3"/>
  <c r="E1111" i="3"/>
  <c r="M1110" i="3"/>
  <c r="L1110" i="3"/>
  <c r="E1110" i="3"/>
  <c r="M1109" i="3"/>
  <c r="L1109" i="3"/>
  <c r="E1109" i="3"/>
  <c r="L1108" i="3"/>
  <c r="M1108" i="3" s="1"/>
  <c r="E1108" i="3"/>
  <c r="M1107" i="3"/>
  <c r="L1107" i="3"/>
  <c r="E1107" i="3"/>
  <c r="M1106" i="3"/>
  <c r="L1106" i="3"/>
  <c r="E1106" i="3"/>
  <c r="M1105" i="3"/>
  <c r="L1105" i="3"/>
  <c r="E1105" i="3"/>
  <c r="L1104" i="3"/>
  <c r="M1104" i="3" s="1"/>
  <c r="E1104" i="3"/>
  <c r="M1103" i="3"/>
  <c r="L1103" i="3"/>
  <c r="E1103" i="3"/>
  <c r="M1102" i="3"/>
  <c r="L1102" i="3"/>
  <c r="E1102" i="3"/>
  <c r="M1101" i="3"/>
  <c r="L1101" i="3"/>
  <c r="E1101" i="3"/>
  <c r="L1100" i="3"/>
  <c r="M1100" i="3" s="1"/>
  <c r="E1100" i="3"/>
  <c r="M1099" i="3"/>
  <c r="L1099" i="3"/>
  <c r="E1099" i="3"/>
  <c r="M1098" i="3"/>
  <c r="L1098" i="3"/>
  <c r="E1098" i="3"/>
  <c r="M1097" i="3"/>
  <c r="L1097" i="3"/>
  <c r="E1097" i="3"/>
  <c r="L1096" i="3"/>
  <c r="M1096" i="3" s="1"/>
  <c r="E1096" i="3"/>
  <c r="M1095" i="3"/>
  <c r="L1095" i="3"/>
  <c r="E1095" i="3"/>
  <c r="M1094" i="3"/>
  <c r="L1094" i="3"/>
  <c r="E1094" i="3"/>
  <c r="M1093" i="3"/>
  <c r="L1093" i="3"/>
  <c r="E1093" i="3"/>
  <c r="L1092" i="3"/>
  <c r="M1092" i="3" s="1"/>
  <c r="E1092" i="3"/>
  <c r="M1091" i="3"/>
  <c r="L1091" i="3"/>
  <c r="E1091" i="3"/>
  <c r="M1090" i="3"/>
  <c r="L1090" i="3"/>
  <c r="E1090" i="3"/>
  <c r="M1089" i="3"/>
  <c r="L1089" i="3"/>
  <c r="E1089" i="3"/>
  <c r="L1088" i="3"/>
  <c r="M1088" i="3" s="1"/>
  <c r="E1088" i="3"/>
  <c r="M1087" i="3"/>
  <c r="L1087" i="3"/>
  <c r="E1087" i="3"/>
  <c r="M1086" i="3"/>
  <c r="L1086" i="3"/>
  <c r="E1086" i="3"/>
  <c r="M1085" i="3"/>
  <c r="L1085" i="3"/>
  <c r="E1085" i="3"/>
  <c r="L1084" i="3"/>
  <c r="M1084" i="3" s="1"/>
  <c r="E1084" i="3"/>
  <c r="M1083" i="3"/>
  <c r="L1083" i="3"/>
  <c r="E1083" i="3"/>
  <c r="M1082" i="3"/>
  <c r="L1082" i="3"/>
  <c r="E1082" i="3"/>
  <c r="M1081" i="3"/>
  <c r="L1081" i="3"/>
  <c r="E1081" i="3"/>
  <c r="L1080" i="3"/>
  <c r="M1080" i="3" s="1"/>
  <c r="E1080" i="3"/>
  <c r="M1079" i="3"/>
  <c r="L1079" i="3"/>
  <c r="E1079" i="3"/>
  <c r="M1078" i="3"/>
  <c r="L1078" i="3"/>
  <c r="E1078" i="3"/>
  <c r="M1077" i="3"/>
  <c r="L1077" i="3"/>
  <c r="E1077" i="3"/>
  <c r="L1076" i="3"/>
  <c r="M1076" i="3" s="1"/>
  <c r="E1076" i="3"/>
  <c r="M1075" i="3"/>
  <c r="L1075" i="3"/>
  <c r="E1075" i="3"/>
  <c r="M1074" i="3"/>
  <c r="L1074" i="3"/>
  <c r="E1074" i="3"/>
  <c r="M1073" i="3"/>
  <c r="L1073" i="3"/>
  <c r="E1073" i="3"/>
  <c r="L1072" i="3"/>
  <c r="M1072" i="3" s="1"/>
  <c r="E1072" i="3"/>
  <c r="M1071" i="3"/>
  <c r="L1071" i="3"/>
  <c r="E1071" i="3"/>
  <c r="M1070" i="3"/>
  <c r="L1070" i="3"/>
  <c r="E1070" i="3"/>
  <c r="M1069" i="3"/>
  <c r="L1069" i="3"/>
  <c r="E1069" i="3"/>
  <c r="L1068" i="3"/>
  <c r="M1068" i="3" s="1"/>
  <c r="E1068" i="3"/>
  <c r="M1067" i="3"/>
  <c r="L1067" i="3"/>
  <c r="E1067" i="3"/>
  <c r="M1066" i="3"/>
  <c r="L1066" i="3"/>
  <c r="E1066" i="3"/>
  <c r="M1065" i="3"/>
  <c r="L1065" i="3"/>
  <c r="E1065" i="3"/>
  <c r="L1064" i="3"/>
  <c r="M1064" i="3" s="1"/>
  <c r="E1064" i="3"/>
  <c r="M1063" i="3"/>
  <c r="L1063" i="3"/>
  <c r="E1063" i="3"/>
  <c r="M1062" i="3"/>
  <c r="L1062" i="3"/>
  <c r="E1062" i="3"/>
  <c r="M1061" i="3"/>
  <c r="L1061" i="3"/>
  <c r="E1061" i="3"/>
  <c r="L1060" i="3"/>
  <c r="M1060" i="3" s="1"/>
  <c r="E1060" i="3"/>
  <c r="M1059" i="3"/>
  <c r="L1059" i="3"/>
  <c r="E1059" i="3"/>
  <c r="M1058" i="3"/>
  <c r="L1058" i="3"/>
  <c r="E1058" i="3"/>
  <c r="M1057" i="3"/>
  <c r="L1057" i="3"/>
  <c r="E1057" i="3"/>
  <c r="L1056" i="3"/>
  <c r="M1056" i="3" s="1"/>
  <c r="E1056" i="3"/>
  <c r="M1055" i="3"/>
  <c r="L1055" i="3"/>
  <c r="E1055" i="3"/>
  <c r="M1054" i="3"/>
  <c r="L1054" i="3"/>
  <c r="E1054" i="3"/>
  <c r="M1053" i="3"/>
  <c r="L1053" i="3"/>
  <c r="E1053" i="3"/>
  <c r="L1052" i="3"/>
  <c r="M1052" i="3" s="1"/>
  <c r="E1052" i="3"/>
  <c r="M1051" i="3"/>
  <c r="L1051" i="3"/>
  <c r="E1051" i="3"/>
  <c r="M1050" i="3"/>
  <c r="L1050" i="3"/>
  <c r="E1050" i="3"/>
  <c r="M1049" i="3"/>
  <c r="L1049" i="3"/>
  <c r="E1049" i="3"/>
  <c r="L1048" i="3"/>
  <c r="M1048" i="3" s="1"/>
  <c r="E1048" i="3"/>
  <c r="M1047" i="3"/>
  <c r="L1047" i="3"/>
  <c r="E1047" i="3"/>
  <c r="M1046" i="3"/>
  <c r="L1046" i="3"/>
  <c r="E1046" i="3"/>
  <c r="M1045" i="3"/>
  <c r="L1045" i="3"/>
  <c r="E1045" i="3"/>
  <c r="L1044" i="3"/>
  <c r="M1044" i="3" s="1"/>
  <c r="E1044" i="3"/>
  <c r="M1043" i="3"/>
  <c r="L1043" i="3"/>
  <c r="E1043" i="3"/>
  <c r="M1042" i="3"/>
  <c r="L1042" i="3"/>
  <c r="E1042" i="3"/>
  <c r="M1041" i="3"/>
  <c r="L1041" i="3"/>
  <c r="E1041" i="3"/>
  <c r="L1040" i="3"/>
  <c r="M1040" i="3" s="1"/>
  <c r="E1040" i="3"/>
  <c r="M1039" i="3"/>
  <c r="L1039" i="3"/>
  <c r="E1039" i="3"/>
  <c r="M1038" i="3"/>
  <c r="L1038" i="3"/>
  <c r="E1038" i="3"/>
  <c r="M1037" i="3"/>
  <c r="L1037" i="3"/>
  <c r="E1037" i="3"/>
  <c r="L1036" i="3"/>
  <c r="M1036" i="3" s="1"/>
  <c r="E1036" i="3"/>
  <c r="M1035" i="3"/>
  <c r="L1035" i="3"/>
  <c r="E1035" i="3"/>
  <c r="M1034" i="3"/>
  <c r="L1034" i="3"/>
  <c r="E1034" i="3"/>
  <c r="M1033" i="3"/>
  <c r="L1033" i="3"/>
  <c r="E1033" i="3"/>
  <c r="L1032" i="3"/>
  <c r="M1032" i="3" s="1"/>
  <c r="E1032" i="3"/>
  <c r="M1031" i="3"/>
  <c r="L1031" i="3"/>
  <c r="E1031" i="3"/>
  <c r="M1030" i="3"/>
  <c r="L1030" i="3"/>
  <c r="E1030" i="3"/>
  <c r="M1029" i="3"/>
  <c r="L1029" i="3"/>
  <c r="E1029" i="3"/>
  <c r="L1028" i="3"/>
  <c r="M1028" i="3" s="1"/>
  <c r="E1028" i="3"/>
  <c r="M1027" i="3"/>
  <c r="L1027" i="3"/>
  <c r="E1027" i="3"/>
  <c r="M1026" i="3"/>
  <c r="L1026" i="3"/>
  <c r="E1026" i="3"/>
  <c r="M1025" i="3"/>
  <c r="L1025" i="3"/>
  <c r="E1025" i="3"/>
  <c r="L1024" i="3"/>
  <c r="M1024" i="3" s="1"/>
  <c r="E1024" i="3"/>
  <c r="M1023" i="3"/>
  <c r="L1023" i="3"/>
  <c r="E1023" i="3"/>
  <c r="M1022" i="3"/>
  <c r="L1022" i="3"/>
  <c r="E1022" i="3"/>
  <c r="M1021" i="3"/>
  <c r="L1021" i="3"/>
  <c r="E1021" i="3"/>
  <c r="L1020" i="3"/>
  <c r="M1020" i="3" s="1"/>
  <c r="E1020" i="3"/>
  <c r="M1019" i="3"/>
  <c r="L1019" i="3"/>
  <c r="E1019" i="3"/>
  <c r="M1018" i="3"/>
  <c r="L1018" i="3"/>
  <c r="E1018" i="3"/>
  <c r="M1017" i="3"/>
  <c r="L1017" i="3"/>
  <c r="E1017" i="3"/>
  <c r="L1016" i="3"/>
  <c r="M1016" i="3" s="1"/>
  <c r="E1016" i="3"/>
  <c r="M1015" i="3"/>
  <c r="L1015" i="3"/>
  <c r="E1015" i="3"/>
  <c r="M1014" i="3"/>
  <c r="L1014" i="3"/>
  <c r="E1014" i="3"/>
  <c r="M1013" i="3"/>
  <c r="L1013" i="3"/>
  <c r="E1013" i="3"/>
  <c r="L1012" i="3"/>
  <c r="M1012" i="3" s="1"/>
  <c r="E1012" i="3"/>
  <c r="M1011" i="3"/>
  <c r="L1011" i="3"/>
  <c r="E1011" i="3"/>
  <c r="M1010" i="3"/>
  <c r="L1010" i="3"/>
  <c r="E1010" i="3"/>
  <c r="M1009" i="3"/>
  <c r="L1009" i="3"/>
  <c r="E1009" i="3"/>
  <c r="L1008" i="3"/>
  <c r="M1008" i="3" s="1"/>
  <c r="E1008" i="3"/>
  <c r="M1007" i="3"/>
  <c r="L1007" i="3"/>
  <c r="E1007" i="3"/>
  <c r="M1006" i="3"/>
  <c r="L1006" i="3"/>
  <c r="E1006" i="3"/>
  <c r="M1005" i="3"/>
  <c r="L1005" i="3"/>
  <c r="E1005" i="3"/>
  <c r="L1004" i="3"/>
  <c r="M1004" i="3" s="1"/>
  <c r="E1004" i="3"/>
  <c r="M1003" i="3"/>
  <c r="L1003" i="3"/>
  <c r="E1003" i="3"/>
  <c r="M1002" i="3"/>
  <c r="L1002" i="3"/>
  <c r="E1002" i="3"/>
  <c r="M1001" i="3"/>
  <c r="L1001" i="3"/>
  <c r="E1001" i="3"/>
  <c r="L1000" i="3"/>
  <c r="M1000" i="3" s="1"/>
  <c r="E1000" i="3"/>
  <c r="M999" i="3"/>
  <c r="L999" i="3"/>
  <c r="E999" i="3"/>
  <c r="M998" i="3"/>
  <c r="L998" i="3"/>
  <c r="E998" i="3"/>
  <c r="M997" i="3"/>
  <c r="L997" i="3"/>
  <c r="E997" i="3"/>
  <c r="L996" i="3"/>
  <c r="M996" i="3" s="1"/>
  <c r="E996" i="3"/>
  <c r="M995" i="3"/>
  <c r="L995" i="3"/>
  <c r="E995" i="3"/>
  <c r="M994" i="3"/>
  <c r="L994" i="3"/>
  <c r="E994" i="3"/>
  <c r="M993" i="3"/>
  <c r="L993" i="3"/>
  <c r="E993" i="3"/>
  <c r="L992" i="3"/>
  <c r="M992" i="3" s="1"/>
  <c r="E992" i="3"/>
  <c r="M991" i="3"/>
  <c r="L991" i="3"/>
  <c r="E991" i="3"/>
  <c r="M990" i="3"/>
  <c r="L990" i="3"/>
  <c r="E990" i="3"/>
  <c r="M989" i="3"/>
  <c r="L989" i="3"/>
  <c r="E989" i="3"/>
  <c r="L988" i="3"/>
  <c r="M988" i="3" s="1"/>
  <c r="E988" i="3"/>
  <c r="M987" i="3"/>
  <c r="L987" i="3"/>
  <c r="E987" i="3"/>
  <c r="M986" i="3"/>
  <c r="L986" i="3"/>
  <c r="E986" i="3"/>
  <c r="M985" i="3"/>
  <c r="L985" i="3"/>
  <c r="E985" i="3"/>
  <c r="L984" i="3"/>
  <c r="M984" i="3" s="1"/>
  <c r="E984" i="3"/>
  <c r="M983" i="3"/>
  <c r="L983" i="3"/>
  <c r="E983" i="3"/>
  <c r="M982" i="3"/>
  <c r="L982" i="3"/>
  <c r="E982" i="3"/>
  <c r="M981" i="3"/>
  <c r="L981" i="3"/>
  <c r="E981" i="3"/>
  <c r="L980" i="3"/>
  <c r="M980" i="3" s="1"/>
  <c r="E980" i="3"/>
  <c r="M979" i="3"/>
  <c r="L979" i="3"/>
  <c r="E979" i="3"/>
  <c r="M978" i="3"/>
  <c r="L978" i="3"/>
  <c r="E978" i="3"/>
  <c r="M977" i="3"/>
  <c r="L977" i="3"/>
  <c r="E977" i="3"/>
  <c r="L976" i="3"/>
  <c r="M976" i="3" s="1"/>
  <c r="E976" i="3"/>
  <c r="M975" i="3"/>
  <c r="L975" i="3"/>
  <c r="E975" i="3"/>
  <c r="M974" i="3"/>
  <c r="L974" i="3"/>
  <c r="E974" i="3"/>
  <c r="M973" i="3"/>
  <c r="L973" i="3"/>
  <c r="E973" i="3"/>
  <c r="L972" i="3"/>
  <c r="M972" i="3" s="1"/>
  <c r="E972" i="3"/>
  <c r="M971" i="3"/>
  <c r="L971" i="3"/>
  <c r="E971" i="3"/>
  <c r="M970" i="3"/>
  <c r="L970" i="3"/>
  <c r="E970" i="3"/>
  <c r="M969" i="3"/>
  <c r="L969" i="3"/>
  <c r="E969" i="3"/>
  <c r="L968" i="3"/>
  <c r="M968" i="3" s="1"/>
  <c r="E968" i="3"/>
  <c r="M967" i="3"/>
  <c r="L967" i="3"/>
  <c r="E967" i="3"/>
  <c r="M966" i="3"/>
  <c r="L966" i="3"/>
  <c r="E966" i="3"/>
  <c r="M965" i="3"/>
  <c r="L965" i="3"/>
  <c r="E965" i="3"/>
  <c r="L964" i="3"/>
  <c r="M964" i="3" s="1"/>
  <c r="E964" i="3"/>
  <c r="M963" i="3"/>
  <c r="L963" i="3"/>
  <c r="E963" i="3"/>
  <c r="M962" i="3"/>
  <c r="L962" i="3"/>
  <c r="E962" i="3"/>
  <c r="M961" i="3"/>
  <c r="L961" i="3"/>
  <c r="E961" i="3"/>
  <c r="L960" i="3"/>
  <c r="M960" i="3" s="1"/>
  <c r="E960" i="3"/>
  <c r="M959" i="3"/>
  <c r="L959" i="3"/>
  <c r="E959" i="3"/>
  <c r="M958" i="3"/>
  <c r="L958" i="3"/>
  <c r="E958" i="3"/>
  <c r="M957" i="3"/>
  <c r="L957" i="3"/>
  <c r="E957" i="3"/>
  <c r="L956" i="3"/>
  <c r="M956" i="3" s="1"/>
  <c r="E956" i="3"/>
  <c r="M955" i="3"/>
  <c r="L955" i="3"/>
  <c r="E955" i="3"/>
  <c r="M954" i="3"/>
  <c r="L954" i="3"/>
  <c r="E954" i="3"/>
  <c r="M953" i="3"/>
  <c r="L953" i="3"/>
  <c r="E953" i="3"/>
  <c r="L952" i="3"/>
  <c r="M952" i="3" s="1"/>
  <c r="E952" i="3"/>
  <c r="M951" i="3"/>
  <c r="L951" i="3"/>
  <c r="E951" i="3"/>
  <c r="M950" i="3"/>
  <c r="L950" i="3"/>
  <c r="E950" i="3"/>
  <c r="M949" i="3"/>
  <c r="L949" i="3"/>
  <c r="E949" i="3"/>
  <c r="L948" i="3"/>
  <c r="M948" i="3" s="1"/>
  <c r="E948" i="3"/>
  <c r="M947" i="3"/>
  <c r="L947" i="3"/>
  <c r="E947" i="3"/>
  <c r="M946" i="3"/>
  <c r="L946" i="3"/>
  <c r="E946" i="3"/>
  <c r="M945" i="3"/>
  <c r="L945" i="3"/>
  <c r="E945" i="3"/>
  <c r="L944" i="3"/>
  <c r="M944" i="3" s="1"/>
  <c r="E944" i="3"/>
  <c r="M943" i="3"/>
  <c r="L943" i="3"/>
  <c r="E943" i="3"/>
  <c r="M942" i="3"/>
  <c r="L942" i="3"/>
  <c r="E942" i="3"/>
  <c r="M941" i="3"/>
  <c r="L941" i="3"/>
  <c r="E941" i="3"/>
  <c r="L940" i="3"/>
  <c r="M940" i="3" s="1"/>
  <c r="E940" i="3"/>
  <c r="M939" i="3"/>
  <c r="L939" i="3"/>
  <c r="E939" i="3"/>
  <c r="M938" i="3"/>
  <c r="L938" i="3"/>
  <c r="E938" i="3"/>
  <c r="L937" i="3"/>
  <c r="M937" i="3" s="1"/>
  <c r="E937" i="3"/>
  <c r="L936" i="3"/>
  <c r="M936" i="3" s="1"/>
  <c r="E936" i="3"/>
  <c r="M935" i="3"/>
  <c r="L935" i="3"/>
  <c r="E935" i="3"/>
  <c r="M934" i="3"/>
  <c r="L934" i="3"/>
  <c r="E934" i="3"/>
  <c r="L933" i="3"/>
  <c r="M933" i="3" s="1"/>
  <c r="E933" i="3"/>
  <c r="L932" i="3"/>
  <c r="M932" i="3" s="1"/>
  <c r="E932" i="3"/>
  <c r="M931" i="3"/>
  <c r="L931" i="3"/>
  <c r="E931" i="3"/>
  <c r="M930" i="3"/>
  <c r="L930" i="3"/>
  <c r="E930" i="3"/>
  <c r="L929" i="3"/>
  <c r="M929" i="3" s="1"/>
  <c r="E929" i="3"/>
  <c r="L928" i="3"/>
  <c r="M928" i="3" s="1"/>
  <c r="E928" i="3"/>
  <c r="M927" i="3"/>
  <c r="L927" i="3"/>
  <c r="E927" i="3"/>
  <c r="M926" i="3"/>
  <c r="L926" i="3"/>
  <c r="E926" i="3"/>
  <c r="M925" i="3"/>
  <c r="L925" i="3"/>
  <c r="E925" i="3"/>
  <c r="L924" i="3"/>
  <c r="M924" i="3" s="1"/>
  <c r="E924" i="3"/>
  <c r="M923" i="3"/>
  <c r="L923" i="3"/>
  <c r="E923" i="3"/>
  <c r="M922" i="3"/>
  <c r="L922" i="3"/>
  <c r="E922" i="3"/>
  <c r="L921" i="3"/>
  <c r="M921" i="3" s="1"/>
  <c r="E921" i="3"/>
  <c r="L920" i="3"/>
  <c r="M920" i="3" s="1"/>
  <c r="E920" i="3"/>
  <c r="M919" i="3"/>
  <c r="L919" i="3"/>
  <c r="E919" i="3"/>
  <c r="M918" i="3"/>
  <c r="L918" i="3"/>
  <c r="E918" i="3"/>
  <c r="L917" i="3"/>
  <c r="M917" i="3" s="1"/>
  <c r="E917" i="3"/>
  <c r="L916" i="3"/>
  <c r="M916" i="3" s="1"/>
  <c r="E916" i="3"/>
  <c r="M915" i="3"/>
  <c r="L915" i="3"/>
  <c r="E915" i="3"/>
  <c r="M914" i="3"/>
  <c r="L914" i="3"/>
  <c r="E914" i="3"/>
  <c r="L913" i="3"/>
  <c r="M913" i="3" s="1"/>
  <c r="E913" i="3"/>
  <c r="L912" i="3"/>
  <c r="M912" i="3" s="1"/>
  <c r="E912" i="3"/>
  <c r="M911" i="3"/>
  <c r="L911" i="3"/>
  <c r="E911" i="3"/>
  <c r="L910" i="3"/>
  <c r="M910" i="3" s="1"/>
  <c r="E910" i="3"/>
  <c r="M909" i="3"/>
  <c r="L909" i="3"/>
  <c r="E909" i="3"/>
  <c r="L908" i="3"/>
  <c r="M908" i="3" s="1"/>
  <c r="E908" i="3"/>
  <c r="M907" i="3"/>
  <c r="L907" i="3"/>
  <c r="E907" i="3"/>
  <c r="M906" i="3"/>
  <c r="L906" i="3"/>
  <c r="E906" i="3"/>
  <c r="L905" i="3"/>
  <c r="M905" i="3" s="1"/>
  <c r="E905" i="3"/>
  <c r="L904" i="3"/>
  <c r="M904" i="3" s="1"/>
  <c r="E904" i="3"/>
  <c r="M903" i="3"/>
  <c r="L903" i="3"/>
  <c r="E903" i="3"/>
  <c r="L902" i="3"/>
  <c r="M902" i="3" s="1"/>
  <c r="E902" i="3"/>
  <c r="L901" i="3"/>
  <c r="M901" i="3" s="1"/>
  <c r="E901" i="3"/>
  <c r="L900" i="3"/>
  <c r="M900" i="3" s="1"/>
  <c r="E900" i="3"/>
  <c r="M899" i="3"/>
  <c r="L899" i="3"/>
  <c r="E899" i="3"/>
  <c r="L898" i="3"/>
  <c r="M898" i="3" s="1"/>
  <c r="E898" i="3"/>
  <c r="L897" i="3"/>
  <c r="M897" i="3" s="1"/>
  <c r="E897" i="3"/>
  <c r="L896" i="3"/>
  <c r="M896" i="3" s="1"/>
  <c r="E896" i="3"/>
  <c r="M895" i="3"/>
  <c r="L895" i="3"/>
  <c r="E895" i="3"/>
  <c r="L894" i="3"/>
  <c r="M894" i="3" s="1"/>
  <c r="E894" i="3"/>
  <c r="M893" i="3"/>
  <c r="L893" i="3"/>
  <c r="E893" i="3"/>
  <c r="L892" i="3"/>
  <c r="M892" i="3" s="1"/>
  <c r="E892" i="3"/>
  <c r="M891" i="3"/>
  <c r="L891" i="3"/>
  <c r="E891" i="3"/>
  <c r="M890" i="3"/>
  <c r="L890" i="3"/>
  <c r="E890" i="3"/>
  <c r="L889" i="3"/>
  <c r="M889" i="3" s="1"/>
  <c r="E889" i="3"/>
  <c r="L888" i="3"/>
  <c r="M888" i="3" s="1"/>
  <c r="E888" i="3"/>
  <c r="M887" i="3"/>
  <c r="L887" i="3"/>
  <c r="E887" i="3"/>
  <c r="L886" i="3"/>
  <c r="M886" i="3" s="1"/>
  <c r="E886" i="3"/>
  <c r="L885" i="3"/>
  <c r="M885" i="3" s="1"/>
  <c r="E885" i="3"/>
  <c r="L884" i="3"/>
  <c r="M884" i="3" s="1"/>
  <c r="E884" i="3"/>
  <c r="M883" i="3"/>
  <c r="L883" i="3"/>
  <c r="E883" i="3"/>
  <c r="L882" i="3"/>
  <c r="M882" i="3" s="1"/>
  <c r="E882" i="3"/>
  <c r="L881" i="3"/>
  <c r="M881" i="3" s="1"/>
  <c r="E881" i="3"/>
  <c r="L880" i="3"/>
  <c r="M880" i="3" s="1"/>
  <c r="E880" i="3"/>
  <c r="M879" i="3"/>
  <c r="L879" i="3"/>
  <c r="E879" i="3"/>
  <c r="L878" i="3"/>
  <c r="M878" i="3" s="1"/>
  <c r="E878" i="3"/>
  <c r="M877" i="3"/>
  <c r="L877" i="3"/>
  <c r="E877" i="3"/>
  <c r="L876" i="3"/>
  <c r="M876" i="3" s="1"/>
  <c r="E876" i="3"/>
  <c r="M875" i="3"/>
  <c r="L875" i="3"/>
  <c r="E875" i="3"/>
  <c r="M874" i="3"/>
  <c r="L874" i="3"/>
  <c r="E874" i="3"/>
  <c r="L873" i="3"/>
  <c r="M873" i="3" s="1"/>
  <c r="E873" i="3"/>
  <c r="L872" i="3"/>
  <c r="M872" i="3" s="1"/>
  <c r="E872" i="3"/>
  <c r="M871" i="3"/>
  <c r="L871" i="3"/>
  <c r="E871" i="3"/>
  <c r="L870" i="3"/>
  <c r="M870" i="3" s="1"/>
  <c r="E870" i="3"/>
  <c r="L869" i="3"/>
  <c r="M869" i="3" s="1"/>
  <c r="E869" i="3"/>
  <c r="L868" i="3"/>
  <c r="M868" i="3" s="1"/>
  <c r="E868" i="3"/>
  <c r="M867" i="3"/>
  <c r="L867" i="3"/>
  <c r="E867" i="3"/>
  <c r="L866" i="3"/>
  <c r="M866" i="3" s="1"/>
  <c r="E866" i="3"/>
  <c r="L865" i="3"/>
  <c r="M865" i="3" s="1"/>
  <c r="E865" i="3"/>
  <c r="L864" i="3"/>
  <c r="M864" i="3" s="1"/>
  <c r="E864" i="3"/>
  <c r="M863" i="3"/>
  <c r="L863" i="3"/>
  <c r="E863" i="3"/>
  <c r="L862" i="3"/>
  <c r="M862" i="3" s="1"/>
  <c r="E862" i="3"/>
  <c r="M861" i="3"/>
  <c r="L861" i="3"/>
  <c r="E861" i="3"/>
  <c r="L860" i="3"/>
  <c r="M860" i="3" s="1"/>
  <c r="E860" i="3"/>
  <c r="M859" i="3"/>
  <c r="L859" i="3"/>
  <c r="E859" i="3"/>
  <c r="M858" i="3"/>
  <c r="L858" i="3"/>
  <c r="E858" i="3"/>
  <c r="L857" i="3"/>
  <c r="M857" i="3" s="1"/>
  <c r="E857" i="3"/>
  <c r="L856" i="3"/>
  <c r="M856" i="3" s="1"/>
  <c r="E856" i="3"/>
  <c r="M855" i="3"/>
  <c r="L855" i="3"/>
  <c r="E855" i="3"/>
  <c r="L854" i="3"/>
  <c r="M854" i="3" s="1"/>
  <c r="E854" i="3"/>
  <c r="L853" i="3"/>
  <c r="M853" i="3" s="1"/>
  <c r="E853" i="3"/>
  <c r="L852" i="3"/>
  <c r="M852" i="3" s="1"/>
  <c r="E852" i="3"/>
  <c r="M851" i="3"/>
  <c r="L851" i="3"/>
  <c r="E851" i="3"/>
  <c r="L850" i="3"/>
  <c r="M850" i="3" s="1"/>
  <c r="E850" i="3"/>
  <c r="L849" i="3"/>
  <c r="M849" i="3" s="1"/>
  <c r="E849" i="3"/>
  <c r="L848" i="3"/>
  <c r="M848" i="3" s="1"/>
  <c r="E848" i="3"/>
  <c r="M847" i="3"/>
  <c r="L847" i="3"/>
  <c r="E847" i="3"/>
  <c r="L846" i="3"/>
  <c r="M846" i="3" s="1"/>
  <c r="E846" i="3"/>
  <c r="M845" i="3"/>
  <c r="L845" i="3"/>
  <c r="E845" i="3"/>
  <c r="L844" i="3"/>
  <c r="M844" i="3" s="1"/>
  <c r="E844" i="3"/>
  <c r="M843" i="3"/>
  <c r="L843" i="3"/>
  <c r="E843" i="3"/>
  <c r="M842" i="3"/>
  <c r="L842" i="3"/>
  <c r="E842" i="3"/>
  <c r="L841" i="3"/>
  <c r="M841" i="3" s="1"/>
  <c r="E841" i="3"/>
  <c r="L840" i="3"/>
  <c r="M840" i="3" s="1"/>
  <c r="E840" i="3"/>
  <c r="M839" i="3"/>
  <c r="L839" i="3"/>
  <c r="E839" i="3"/>
  <c r="L838" i="3"/>
  <c r="M838" i="3" s="1"/>
  <c r="E838" i="3"/>
  <c r="L837" i="3"/>
  <c r="M837" i="3" s="1"/>
  <c r="E837" i="3"/>
  <c r="L836" i="3"/>
  <c r="M836" i="3" s="1"/>
  <c r="E836" i="3"/>
  <c r="M835" i="3"/>
  <c r="L835" i="3"/>
  <c r="E835" i="3"/>
  <c r="L834" i="3"/>
  <c r="M834" i="3" s="1"/>
  <c r="E834" i="3"/>
  <c r="L833" i="3"/>
  <c r="M833" i="3" s="1"/>
  <c r="E833" i="3"/>
  <c r="L832" i="3"/>
  <c r="M832" i="3" s="1"/>
  <c r="E832" i="3"/>
  <c r="M831" i="3"/>
  <c r="L831" i="3"/>
  <c r="E831" i="3"/>
  <c r="L830" i="3"/>
  <c r="M830" i="3" s="1"/>
  <c r="E830" i="3"/>
  <c r="M829" i="3"/>
  <c r="L829" i="3"/>
  <c r="E829" i="3"/>
  <c r="L828" i="3"/>
  <c r="M828" i="3" s="1"/>
  <c r="E828" i="3"/>
  <c r="M827" i="3"/>
  <c r="L827" i="3"/>
  <c r="E827" i="3"/>
  <c r="M826" i="3"/>
  <c r="L826" i="3"/>
  <c r="E826" i="3"/>
  <c r="L825" i="3"/>
  <c r="M825" i="3" s="1"/>
  <c r="E825" i="3"/>
  <c r="L824" i="3"/>
  <c r="M824" i="3" s="1"/>
  <c r="E824" i="3"/>
  <c r="M823" i="3"/>
  <c r="L823" i="3"/>
  <c r="E823" i="3"/>
  <c r="L822" i="3"/>
  <c r="M822" i="3" s="1"/>
  <c r="E822" i="3"/>
  <c r="L821" i="3"/>
  <c r="M821" i="3" s="1"/>
  <c r="E821" i="3"/>
  <c r="L820" i="3"/>
  <c r="M820" i="3" s="1"/>
  <c r="E820" i="3"/>
  <c r="M819" i="3"/>
  <c r="L819" i="3"/>
  <c r="E819" i="3"/>
  <c r="L818" i="3"/>
  <c r="M818" i="3" s="1"/>
  <c r="E818" i="3"/>
  <c r="L817" i="3"/>
  <c r="M817" i="3" s="1"/>
  <c r="E817" i="3"/>
  <c r="L816" i="3"/>
  <c r="M816" i="3" s="1"/>
  <c r="E816" i="3"/>
  <c r="M815" i="3"/>
  <c r="L815" i="3"/>
  <c r="E815" i="3"/>
  <c r="L814" i="3"/>
  <c r="M814" i="3" s="1"/>
  <c r="E814" i="3"/>
  <c r="M813" i="3"/>
  <c r="L813" i="3"/>
  <c r="E813" i="3"/>
  <c r="L812" i="3"/>
  <c r="M812" i="3" s="1"/>
  <c r="E812" i="3"/>
  <c r="M811" i="3"/>
  <c r="L811" i="3"/>
  <c r="E811" i="3"/>
  <c r="M810" i="3"/>
  <c r="L810" i="3"/>
  <c r="E810" i="3"/>
  <c r="L809" i="3"/>
  <c r="M809" i="3" s="1"/>
  <c r="E809" i="3"/>
  <c r="L808" i="3"/>
  <c r="M808" i="3" s="1"/>
  <c r="E808" i="3"/>
  <c r="M807" i="3"/>
  <c r="L807" i="3"/>
  <c r="E807" i="3"/>
  <c r="L806" i="3"/>
  <c r="M806" i="3" s="1"/>
  <c r="E806" i="3"/>
  <c r="L805" i="3"/>
  <c r="M805" i="3" s="1"/>
  <c r="E805" i="3"/>
  <c r="L804" i="3"/>
  <c r="M804" i="3" s="1"/>
  <c r="E804" i="3"/>
  <c r="M803" i="3"/>
  <c r="L803" i="3"/>
  <c r="E803" i="3"/>
  <c r="L802" i="3"/>
  <c r="M802" i="3" s="1"/>
  <c r="E802" i="3"/>
  <c r="L801" i="3"/>
  <c r="M801" i="3" s="1"/>
  <c r="E801" i="3"/>
  <c r="L800" i="3"/>
  <c r="M800" i="3" s="1"/>
  <c r="E800" i="3"/>
  <c r="L799" i="3"/>
  <c r="M799" i="3" s="1"/>
  <c r="E799" i="3"/>
  <c r="L798" i="3"/>
  <c r="M798" i="3" s="1"/>
  <c r="E798" i="3"/>
  <c r="M797" i="3"/>
  <c r="L797" i="3"/>
  <c r="E797" i="3"/>
  <c r="L796" i="3"/>
  <c r="M796" i="3" s="1"/>
  <c r="E796" i="3"/>
  <c r="L795" i="3"/>
  <c r="M795" i="3" s="1"/>
  <c r="E795" i="3"/>
  <c r="L794" i="3"/>
  <c r="M794" i="3" s="1"/>
  <c r="E794" i="3"/>
  <c r="M793" i="3"/>
  <c r="L793" i="3"/>
  <c r="E793" i="3"/>
  <c r="L792" i="3"/>
  <c r="M792" i="3" s="1"/>
  <c r="E792" i="3"/>
  <c r="L791" i="3"/>
  <c r="M791" i="3" s="1"/>
  <c r="E791" i="3"/>
  <c r="L790" i="3"/>
  <c r="M790" i="3" s="1"/>
  <c r="E790" i="3"/>
  <c r="M789" i="3"/>
  <c r="L789" i="3"/>
  <c r="E789" i="3"/>
  <c r="L788" i="3"/>
  <c r="M788" i="3" s="1"/>
  <c r="E788" i="3"/>
  <c r="L787" i="3"/>
  <c r="M787" i="3" s="1"/>
  <c r="E787" i="3"/>
  <c r="L786" i="3"/>
  <c r="M786" i="3" s="1"/>
  <c r="E786" i="3"/>
  <c r="M785" i="3"/>
  <c r="L785" i="3"/>
  <c r="E785" i="3"/>
  <c r="L784" i="3"/>
  <c r="M784" i="3" s="1"/>
  <c r="E784" i="3"/>
  <c r="L783" i="3"/>
  <c r="M783" i="3" s="1"/>
  <c r="E783" i="3"/>
  <c r="L782" i="3"/>
  <c r="M782" i="3" s="1"/>
  <c r="E782" i="3"/>
  <c r="M781" i="3"/>
  <c r="L781" i="3"/>
  <c r="E781" i="3"/>
  <c r="L780" i="3"/>
  <c r="M780" i="3" s="1"/>
  <c r="E780" i="3"/>
  <c r="L779" i="3"/>
  <c r="M779" i="3" s="1"/>
  <c r="E779" i="3"/>
  <c r="L778" i="3"/>
  <c r="M778" i="3" s="1"/>
  <c r="E778" i="3"/>
  <c r="M777" i="3"/>
  <c r="L777" i="3"/>
  <c r="E777" i="3"/>
  <c r="L776" i="3"/>
  <c r="M776" i="3" s="1"/>
  <c r="E776" i="3"/>
  <c r="L775" i="3"/>
  <c r="M775" i="3" s="1"/>
  <c r="E775" i="3"/>
  <c r="L774" i="3"/>
  <c r="M774" i="3" s="1"/>
  <c r="E774" i="3"/>
  <c r="M773" i="3"/>
  <c r="L773" i="3"/>
  <c r="E773" i="3"/>
  <c r="L772" i="3"/>
  <c r="M772" i="3" s="1"/>
  <c r="E772" i="3"/>
  <c r="L771" i="3"/>
  <c r="M771" i="3" s="1"/>
  <c r="E771" i="3"/>
  <c r="L770" i="3"/>
  <c r="M770" i="3" s="1"/>
  <c r="E770" i="3"/>
  <c r="M769" i="3"/>
  <c r="L769" i="3"/>
  <c r="E769" i="3"/>
  <c r="L768" i="3"/>
  <c r="M768" i="3" s="1"/>
  <c r="E768" i="3"/>
  <c r="L767" i="3"/>
  <c r="M767" i="3" s="1"/>
  <c r="E767" i="3"/>
  <c r="L766" i="3"/>
  <c r="M766" i="3" s="1"/>
  <c r="E766" i="3"/>
  <c r="M765" i="3"/>
  <c r="L765" i="3"/>
  <c r="E765" i="3"/>
  <c r="L764" i="3"/>
  <c r="M764" i="3" s="1"/>
  <c r="E764" i="3"/>
  <c r="L763" i="3"/>
  <c r="M763" i="3" s="1"/>
  <c r="E763" i="3"/>
  <c r="L762" i="3"/>
  <c r="M762" i="3" s="1"/>
  <c r="E762" i="3"/>
  <c r="M761" i="3"/>
  <c r="L761" i="3"/>
  <c r="E761" i="3"/>
  <c r="L760" i="3"/>
  <c r="M760" i="3" s="1"/>
  <c r="E760" i="3"/>
  <c r="L759" i="3"/>
  <c r="M759" i="3" s="1"/>
  <c r="E759" i="3"/>
  <c r="L758" i="3"/>
  <c r="M758" i="3" s="1"/>
  <c r="E758" i="3"/>
  <c r="M757" i="3"/>
  <c r="L757" i="3"/>
  <c r="E757" i="3"/>
  <c r="L756" i="3"/>
  <c r="M756" i="3" s="1"/>
  <c r="E756" i="3"/>
  <c r="L755" i="3"/>
  <c r="M755" i="3" s="1"/>
  <c r="E755" i="3"/>
  <c r="L754" i="3"/>
  <c r="M754" i="3" s="1"/>
  <c r="E754" i="3"/>
  <c r="M753" i="3"/>
  <c r="L753" i="3"/>
  <c r="E753" i="3"/>
  <c r="L752" i="3"/>
  <c r="M752" i="3" s="1"/>
  <c r="E752" i="3"/>
  <c r="L751" i="3"/>
  <c r="M751" i="3" s="1"/>
  <c r="E751" i="3"/>
  <c r="L750" i="3"/>
  <c r="M750" i="3" s="1"/>
  <c r="E750" i="3"/>
  <c r="M749" i="3"/>
  <c r="L749" i="3"/>
  <c r="E749" i="3"/>
  <c r="L748" i="3"/>
  <c r="M748" i="3" s="1"/>
  <c r="E748" i="3"/>
  <c r="L747" i="3"/>
  <c r="M747" i="3" s="1"/>
  <c r="E747" i="3"/>
  <c r="L746" i="3"/>
  <c r="M746" i="3" s="1"/>
  <c r="E746" i="3"/>
  <c r="M745" i="3"/>
  <c r="L745" i="3"/>
  <c r="E745" i="3"/>
  <c r="L744" i="3"/>
  <c r="M744" i="3" s="1"/>
  <c r="E744" i="3"/>
  <c r="L743" i="3"/>
  <c r="M743" i="3" s="1"/>
  <c r="E743" i="3"/>
  <c r="L742" i="3"/>
  <c r="M742" i="3" s="1"/>
  <c r="E742" i="3"/>
  <c r="M741" i="3"/>
  <c r="L741" i="3"/>
  <c r="E741" i="3"/>
  <c r="L740" i="3"/>
  <c r="M740" i="3" s="1"/>
  <c r="E740" i="3"/>
  <c r="L739" i="3"/>
  <c r="M739" i="3" s="1"/>
  <c r="E739" i="3"/>
  <c r="L738" i="3"/>
  <c r="M738" i="3" s="1"/>
  <c r="E738" i="3"/>
  <c r="M737" i="3"/>
  <c r="L737" i="3"/>
  <c r="E737" i="3"/>
  <c r="L736" i="3"/>
  <c r="M736" i="3" s="1"/>
  <c r="E736" i="3"/>
  <c r="L735" i="3"/>
  <c r="M735" i="3" s="1"/>
  <c r="E735" i="3"/>
  <c r="L734" i="3"/>
  <c r="M734" i="3" s="1"/>
  <c r="E734" i="3"/>
  <c r="M733" i="3"/>
  <c r="L733" i="3"/>
  <c r="E733" i="3"/>
  <c r="L732" i="3"/>
  <c r="M732" i="3" s="1"/>
  <c r="E732" i="3"/>
  <c r="L731" i="3"/>
  <c r="M731" i="3" s="1"/>
  <c r="E731" i="3"/>
  <c r="L730" i="3"/>
  <c r="M730" i="3" s="1"/>
  <c r="E730" i="3"/>
  <c r="M729" i="3"/>
  <c r="L729" i="3"/>
  <c r="E729" i="3"/>
  <c r="L728" i="3"/>
  <c r="M728" i="3" s="1"/>
  <c r="E728" i="3"/>
  <c r="L727" i="3"/>
  <c r="M727" i="3" s="1"/>
  <c r="E727" i="3"/>
  <c r="L726" i="3"/>
  <c r="M726" i="3" s="1"/>
  <c r="E726" i="3"/>
  <c r="M725" i="3"/>
  <c r="L725" i="3"/>
  <c r="E725" i="3"/>
  <c r="L724" i="3"/>
  <c r="M724" i="3" s="1"/>
  <c r="E724" i="3"/>
  <c r="L723" i="3"/>
  <c r="M723" i="3" s="1"/>
  <c r="E723" i="3"/>
  <c r="L722" i="3"/>
  <c r="M722" i="3" s="1"/>
  <c r="E722" i="3"/>
  <c r="M721" i="3"/>
  <c r="L721" i="3"/>
  <c r="E721" i="3"/>
  <c r="L720" i="3"/>
  <c r="M720" i="3" s="1"/>
  <c r="E720" i="3"/>
  <c r="L719" i="3"/>
  <c r="M719" i="3" s="1"/>
  <c r="E719" i="3"/>
  <c r="L718" i="3"/>
  <c r="M718" i="3" s="1"/>
  <c r="E718" i="3"/>
  <c r="M717" i="3"/>
  <c r="L717" i="3"/>
  <c r="E717" i="3"/>
  <c r="L716" i="3"/>
  <c r="M716" i="3" s="1"/>
  <c r="E716" i="3"/>
  <c r="L715" i="3"/>
  <c r="M715" i="3" s="1"/>
  <c r="E715" i="3"/>
  <c r="L714" i="3"/>
  <c r="M714" i="3" s="1"/>
  <c r="E714" i="3"/>
  <c r="M713" i="3"/>
  <c r="L713" i="3"/>
  <c r="E713" i="3"/>
  <c r="L712" i="3"/>
  <c r="M712" i="3" s="1"/>
  <c r="E712" i="3"/>
  <c r="L711" i="3"/>
  <c r="M711" i="3" s="1"/>
  <c r="E711" i="3"/>
  <c r="L710" i="3"/>
  <c r="M710" i="3" s="1"/>
  <c r="E710" i="3"/>
  <c r="M709" i="3"/>
  <c r="L709" i="3"/>
  <c r="E709" i="3"/>
  <c r="L708" i="3"/>
  <c r="M708" i="3" s="1"/>
  <c r="E708" i="3"/>
  <c r="L707" i="3"/>
  <c r="M707" i="3" s="1"/>
  <c r="E707" i="3"/>
  <c r="L706" i="3"/>
  <c r="M706" i="3" s="1"/>
  <c r="E706" i="3"/>
  <c r="M705" i="3"/>
  <c r="L705" i="3"/>
  <c r="E705" i="3"/>
  <c r="L704" i="3"/>
  <c r="M704" i="3" s="1"/>
  <c r="E704" i="3"/>
  <c r="L703" i="3"/>
  <c r="M703" i="3" s="1"/>
  <c r="E703" i="3"/>
  <c r="L702" i="3"/>
  <c r="M702" i="3" s="1"/>
  <c r="E702" i="3"/>
  <c r="M701" i="3"/>
  <c r="L701" i="3"/>
  <c r="E701" i="3"/>
  <c r="L700" i="3"/>
  <c r="M700" i="3" s="1"/>
  <c r="E700" i="3"/>
  <c r="L699" i="3"/>
  <c r="M699" i="3" s="1"/>
  <c r="E699" i="3"/>
  <c r="L698" i="3"/>
  <c r="M698" i="3" s="1"/>
  <c r="E698" i="3"/>
  <c r="M697" i="3"/>
  <c r="L697" i="3"/>
  <c r="E697" i="3"/>
  <c r="L696" i="3"/>
  <c r="M696" i="3" s="1"/>
  <c r="E696" i="3"/>
  <c r="L695" i="3"/>
  <c r="M695" i="3" s="1"/>
  <c r="E695" i="3"/>
  <c r="L694" i="3"/>
  <c r="M694" i="3" s="1"/>
  <c r="E694" i="3"/>
  <c r="M693" i="3"/>
  <c r="L693" i="3"/>
  <c r="E693" i="3"/>
  <c r="L692" i="3"/>
  <c r="M692" i="3" s="1"/>
  <c r="E692" i="3"/>
  <c r="L691" i="3"/>
  <c r="M691" i="3" s="1"/>
  <c r="E691" i="3"/>
  <c r="L690" i="3"/>
  <c r="M690" i="3" s="1"/>
  <c r="E690" i="3"/>
  <c r="M689" i="3"/>
  <c r="L689" i="3"/>
  <c r="E689" i="3"/>
  <c r="L688" i="3"/>
  <c r="M688" i="3" s="1"/>
  <c r="E688" i="3"/>
  <c r="L687" i="3"/>
  <c r="M687" i="3" s="1"/>
  <c r="E687" i="3"/>
  <c r="L686" i="3"/>
  <c r="M686" i="3" s="1"/>
  <c r="E686" i="3"/>
  <c r="M685" i="3"/>
  <c r="L685" i="3"/>
  <c r="E685" i="3"/>
  <c r="L684" i="3"/>
  <c r="M684" i="3" s="1"/>
  <c r="E684" i="3"/>
  <c r="L683" i="3"/>
  <c r="M683" i="3" s="1"/>
  <c r="E683" i="3"/>
  <c r="L682" i="3"/>
  <c r="M682" i="3" s="1"/>
  <c r="E682" i="3"/>
  <c r="M681" i="3"/>
  <c r="L681" i="3"/>
  <c r="E681" i="3"/>
  <c r="L680" i="3"/>
  <c r="M680" i="3" s="1"/>
  <c r="E680" i="3"/>
  <c r="L679" i="3"/>
  <c r="M679" i="3" s="1"/>
  <c r="E679" i="3"/>
  <c r="L678" i="3"/>
  <c r="M678" i="3" s="1"/>
  <c r="E678" i="3"/>
  <c r="M677" i="3"/>
  <c r="L677" i="3"/>
  <c r="E677" i="3"/>
  <c r="L676" i="3"/>
  <c r="M676" i="3" s="1"/>
  <c r="E676" i="3"/>
  <c r="L675" i="3"/>
  <c r="M675" i="3" s="1"/>
  <c r="E675" i="3"/>
  <c r="L674" i="3"/>
  <c r="M674" i="3" s="1"/>
  <c r="E674" i="3"/>
  <c r="M673" i="3"/>
  <c r="L673" i="3"/>
  <c r="E673" i="3"/>
  <c r="L672" i="3"/>
  <c r="M672" i="3" s="1"/>
  <c r="E672" i="3"/>
  <c r="L671" i="3"/>
  <c r="M671" i="3" s="1"/>
  <c r="E671" i="3"/>
  <c r="L670" i="3"/>
  <c r="M670" i="3" s="1"/>
  <c r="E670" i="3"/>
  <c r="M669" i="3"/>
  <c r="L669" i="3"/>
  <c r="E669" i="3"/>
  <c r="L668" i="3"/>
  <c r="M668" i="3" s="1"/>
  <c r="E668" i="3"/>
  <c r="L667" i="3"/>
  <c r="M667" i="3" s="1"/>
  <c r="E667" i="3"/>
  <c r="L666" i="3"/>
  <c r="M666" i="3" s="1"/>
  <c r="E666" i="3"/>
  <c r="M665" i="3"/>
  <c r="L665" i="3"/>
  <c r="E665" i="3"/>
  <c r="L664" i="3"/>
  <c r="M664" i="3" s="1"/>
  <c r="E664" i="3"/>
  <c r="L663" i="3"/>
  <c r="M663" i="3" s="1"/>
  <c r="E663" i="3"/>
  <c r="L662" i="3"/>
  <c r="M662" i="3" s="1"/>
  <c r="E662" i="3"/>
  <c r="M661" i="3"/>
  <c r="L661" i="3"/>
  <c r="E661" i="3"/>
  <c r="L660" i="3"/>
  <c r="M660" i="3" s="1"/>
  <c r="E660" i="3"/>
  <c r="L659" i="3"/>
  <c r="M659" i="3" s="1"/>
  <c r="E659" i="3"/>
  <c r="L658" i="3"/>
  <c r="M658" i="3" s="1"/>
  <c r="E658" i="3"/>
  <c r="M657" i="3"/>
  <c r="L657" i="3"/>
  <c r="E657" i="3"/>
  <c r="L656" i="3"/>
  <c r="M656" i="3" s="1"/>
  <c r="E656" i="3"/>
  <c r="L655" i="3"/>
  <c r="M655" i="3" s="1"/>
  <c r="E655" i="3"/>
  <c r="L654" i="3"/>
  <c r="M654" i="3" s="1"/>
  <c r="E654" i="3"/>
  <c r="M653" i="3"/>
  <c r="L653" i="3"/>
  <c r="E653" i="3"/>
  <c r="L652" i="3"/>
  <c r="M652" i="3" s="1"/>
  <c r="E652" i="3"/>
  <c r="L651" i="3"/>
  <c r="M651" i="3" s="1"/>
  <c r="E651" i="3"/>
  <c r="L650" i="3"/>
  <c r="M650" i="3" s="1"/>
  <c r="E650" i="3"/>
  <c r="M649" i="3"/>
  <c r="L649" i="3"/>
  <c r="E649" i="3"/>
  <c r="L648" i="3"/>
  <c r="M648" i="3" s="1"/>
  <c r="E648" i="3"/>
  <c r="L647" i="3"/>
  <c r="M647" i="3" s="1"/>
  <c r="E647" i="3"/>
  <c r="L646" i="3"/>
  <c r="M646" i="3" s="1"/>
  <c r="E646" i="3"/>
  <c r="M645" i="3"/>
  <c r="L645" i="3"/>
  <c r="E645" i="3"/>
  <c r="L644" i="3"/>
  <c r="M644" i="3" s="1"/>
  <c r="E644" i="3"/>
  <c r="L643" i="3"/>
  <c r="M643" i="3" s="1"/>
  <c r="E643" i="3"/>
  <c r="L642" i="3"/>
  <c r="M642" i="3" s="1"/>
  <c r="E642" i="3"/>
  <c r="M641" i="3"/>
  <c r="L641" i="3"/>
  <c r="E641" i="3"/>
  <c r="L640" i="3"/>
  <c r="M640" i="3" s="1"/>
  <c r="E640" i="3"/>
  <c r="L639" i="3"/>
  <c r="M639" i="3" s="1"/>
  <c r="E639" i="3"/>
  <c r="L638" i="3"/>
  <c r="M638" i="3" s="1"/>
  <c r="E638" i="3"/>
  <c r="M637" i="3"/>
  <c r="L637" i="3"/>
  <c r="E637" i="3"/>
  <c r="L636" i="3"/>
  <c r="M636" i="3" s="1"/>
  <c r="E636" i="3"/>
  <c r="L635" i="3"/>
  <c r="M635" i="3" s="1"/>
  <c r="E635" i="3"/>
  <c r="L634" i="3"/>
  <c r="M634" i="3" s="1"/>
  <c r="E634" i="3"/>
  <c r="M633" i="3"/>
  <c r="L633" i="3"/>
  <c r="E633" i="3"/>
  <c r="L632" i="3"/>
  <c r="M632" i="3" s="1"/>
  <c r="E632" i="3"/>
  <c r="L631" i="3"/>
  <c r="M631" i="3" s="1"/>
  <c r="E631" i="3"/>
  <c r="L630" i="3"/>
  <c r="M630" i="3" s="1"/>
  <c r="E630" i="3"/>
  <c r="M629" i="3"/>
  <c r="L629" i="3"/>
  <c r="E629" i="3"/>
  <c r="L628" i="3"/>
  <c r="M628" i="3" s="1"/>
  <c r="E628" i="3"/>
  <c r="L627" i="3"/>
  <c r="M627" i="3" s="1"/>
  <c r="E627" i="3"/>
  <c r="L626" i="3"/>
  <c r="M626" i="3" s="1"/>
  <c r="E626" i="3"/>
  <c r="M625" i="3"/>
  <c r="L625" i="3"/>
  <c r="E625" i="3"/>
  <c r="L624" i="3"/>
  <c r="M624" i="3" s="1"/>
  <c r="E624" i="3"/>
  <c r="L623" i="3"/>
  <c r="M623" i="3" s="1"/>
  <c r="E623" i="3"/>
  <c r="L622" i="3"/>
  <c r="M622" i="3" s="1"/>
  <c r="E622" i="3"/>
  <c r="M621" i="3"/>
  <c r="L621" i="3"/>
  <c r="E621" i="3"/>
  <c r="L620" i="3"/>
  <c r="M620" i="3" s="1"/>
  <c r="E620" i="3"/>
  <c r="L619" i="3"/>
  <c r="M619" i="3" s="1"/>
  <c r="E619" i="3"/>
  <c r="L618" i="3"/>
  <c r="M618" i="3" s="1"/>
  <c r="E618" i="3"/>
  <c r="M617" i="3"/>
  <c r="L617" i="3"/>
  <c r="E617" i="3"/>
  <c r="L616" i="3"/>
  <c r="M616" i="3" s="1"/>
  <c r="E616" i="3"/>
  <c r="M615" i="3"/>
  <c r="L615" i="3"/>
  <c r="E615" i="3"/>
  <c r="L614" i="3"/>
  <c r="M614" i="3" s="1"/>
  <c r="E614" i="3"/>
  <c r="M613" i="3"/>
  <c r="L613" i="3"/>
  <c r="E613" i="3"/>
  <c r="L612" i="3"/>
  <c r="M612" i="3" s="1"/>
  <c r="E612" i="3"/>
  <c r="M611" i="3"/>
  <c r="L611" i="3"/>
  <c r="E611" i="3"/>
  <c r="L610" i="3"/>
  <c r="M610" i="3" s="1"/>
  <c r="E610" i="3"/>
  <c r="M609" i="3"/>
  <c r="L609" i="3"/>
  <c r="E609" i="3"/>
  <c r="L608" i="3"/>
  <c r="M608" i="3" s="1"/>
  <c r="E608" i="3"/>
  <c r="M607" i="3"/>
  <c r="L607" i="3"/>
  <c r="E607" i="3"/>
  <c r="L606" i="3"/>
  <c r="M606" i="3" s="1"/>
  <c r="E606" i="3"/>
  <c r="M605" i="3"/>
  <c r="L605" i="3"/>
  <c r="E605" i="3"/>
  <c r="L604" i="3"/>
  <c r="M604" i="3" s="1"/>
  <c r="E604" i="3"/>
  <c r="M603" i="3"/>
  <c r="L603" i="3"/>
  <c r="E603" i="3"/>
  <c r="L602" i="3"/>
  <c r="M602" i="3" s="1"/>
  <c r="E602" i="3"/>
  <c r="M601" i="3"/>
  <c r="L601" i="3"/>
  <c r="E601" i="3"/>
  <c r="L600" i="3"/>
  <c r="M600" i="3" s="1"/>
  <c r="E600" i="3"/>
  <c r="M599" i="3"/>
  <c r="L599" i="3"/>
  <c r="E599" i="3"/>
  <c r="L598" i="3"/>
  <c r="M598" i="3" s="1"/>
  <c r="E598" i="3"/>
  <c r="M597" i="3"/>
  <c r="L597" i="3"/>
  <c r="E597" i="3"/>
  <c r="L596" i="3"/>
  <c r="M596" i="3" s="1"/>
  <c r="E596" i="3"/>
  <c r="M595" i="3"/>
  <c r="L595" i="3"/>
  <c r="E595" i="3"/>
  <c r="L594" i="3"/>
  <c r="M594" i="3" s="1"/>
  <c r="E594" i="3"/>
  <c r="M593" i="3"/>
  <c r="L593" i="3"/>
  <c r="E593" i="3"/>
  <c r="L592" i="3"/>
  <c r="M592" i="3" s="1"/>
  <c r="E592" i="3"/>
  <c r="M591" i="3"/>
  <c r="L591" i="3"/>
  <c r="E591" i="3"/>
  <c r="L590" i="3"/>
  <c r="M590" i="3" s="1"/>
  <c r="E590" i="3"/>
  <c r="M589" i="3"/>
  <c r="L589" i="3"/>
  <c r="E589" i="3"/>
  <c r="L588" i="3"/>
  <c r="M588" i="3" s="1"/>
  <c r="E588" i="3"/>
  <c r="M587" i="3"/>
  <c r="L587" i="3"/>
  <c r="E587" i="3"/>
  <c r="L586" i="3"/>
  <c r="M586" i="3" s="1"/>
  <c r="E586" i="3"/>
  <c r="M585" i="3"/>
  <c r="L585" i="3"/>
  <c r="E585" i="3"/>
  <c r="L584" i="3"/>
  <c r="M584" i="3" s="1"/>
  <c r="E584" i="3"/>
  <c r="M583" i="3"/>
  <c r="L583" i="3"/>
  <c r="E583" i="3"/>
  <c r="L582" i="3"/>
  <c r="M582" i="3" s="1"/>
  <c r="E582" i="3"/>
  <c r="M581" i="3"/>
  <c r="L581" i="3"/>
  <c r="E581" i="3"/>
  <c r="L580" i="3"/>
  <c r="M580" i="3" s="1"/>
  <c r="E580" i="3"/>
  <c r="M579" i="3"/>
  <c r="L579" i="3"/>
  <c r="E579" i="3"/>
  <c r="L578" i="3"/>
  <c r="M578" i="3" s="1"/>
  <c r="E578" i="3"/>
  <c r="M577" i="3"/>
  <c r="L577" i="3"/>
  <c r="E577" i="3"/>
  <c r="L576" i="3"/>
  <c r="M576" i="3" s="1"/>
  <c r="E576" i="3"/>
  <c r="M575" i="3"/>
  <c r="L575" i="3"/>
  <c r="E575" i="3"/>
  <c r="L574" i="3"/>
  <c r="M574" i="3" s="1"/>
  <c r="E574" i="3"/>
  <c r="M573" i="3"/>
  <c r="L573" i="3"/>
  <c r="E573" i="3"/>
  <c r="L572" i="3"/>
  <c r="M572" i="3" s="1"/>
  <c r="E572" i="3"/>
  <c r="M571" i="3"/>
  <c r="L571" i="3"/>
  <c r="E571" i="3"/>
  <c r="L570" i="3"/>
  <c r="M570" i="3" s="1"/>
  <c r="E570" i="3"/>
  <c r="M569" i="3"/>
  <c r="L569" i="3"/>
  <c r="E569" i="3"/>
  <c r="L568" i="3"/>
  <c r="M568" i="3" s="1"/>
  <c r="E568" i="3"/>
  <c r="M567" i="3"/>
  <c r="L567" i="3"/>
  <c r="E567" i="3"/>
  <c r="L566" i="3"/>
  <c r="M566" i="3" s="1"/>
  <c r="E566" i="3"/>
  <c r="M565" i="3"/>
  <c r="L565" i="3"/>
  <c r="E565" i="3"/>
  <c r="L564" i="3"/>
  <c r="M564" i="3" s="1"/>
  <c r="E564" i="3"/>
  <c r="M563" i="3"/>
  <c r="L563" i="3"/>
  <c r="E563" i="3"/>
  <c r="L562" i="3"/>
  <c r="M562" i="3" s="1"/>
  <c r="E562" i="3"/>
  <c r="M561" i="3"/>
  <c r="L561" i="3"/>
  <c r="E561" i="3"/>
  <c r="L560" i="3"/>
  <c r="M560" i="3" s="1"/>
  <c r="E560" i="3"/>
  <c r="M559" i="3"/>
  <c r="L559" i="3"/>
  <c r="E559" i="3"/>
  <c r="L558" i="3"/>
  <c r="M558" i="3" s="1"/>
  <c r="E558" i="3"/>
  <c r="M557" i="3"/>
  <c r="L557" i="3"/>
  <c r="E557" i="3"/>
  <c r="L556" i="3"/>
  <c r="M556" i="3" s="1"/>
  <c r="E556" i="3"/>
  <c r="M555" i="3"/>
  <c r="L555" i="3"/>
  <c r="E555" i="3"/>
  <c r="L554" i="3"/>
  <c r="M554" i="3" s="1"/>
  <c r="E554" i="3"/>
  <c r="M553" i="3"/>
  <c r="L553" i="3"/>
  <c r="E553" i="3"/>
  <c r="L552" i="3"/>
  <c r="M552" i="3" s="1"/>
  <c r="E552" i="3"/>
  <c r="M551" i="3"/>
  <c r="L551" i="3"/>
  <c r="E551" i="3"/>
  <c r="L550" i="3"/>
  <c r="M550" i="3" s="1"/>
  <c r="E550" i="3"/>
  <c r="M549" i="3"/>
  <c r="L549" i="3"/>
  <c r="E549" i="3"/>
  <c r="L548" i="3"/>
  <c r="M548" i="3" s="1"/>
  <c r="E548" i="3"/>
  <c r="M547" i="3"/>
  <c r="L547" i="3"/>
  <c r="E547" i="3"/>
  <c r="L546" i="3"/>
  <c r="M546" i="3" s="1"/>
  <c r="E546" i="3"/>
  <c r="M545" i="3"/>
  <c r="L545" i="3"/>
  <c r="E545" i="3"/>
  <c r="L544" i="3"/>
  <c r="M544" i="3" s="1"/>
  <c r="E544" i="3"/>
  <c r="M543" i="3"/>
  <c r="L543" i="3"/>
  <c r="E543" i="3"/>
  <c r="L542" i="3"/>
  <c r="M542" i="3" s="1"/>
  <c r="E542" i="3"/>
  <c r="M541" i="3"/>
  <c r="L541" i="3"/>
  <c r="E541" i="3"/>
  <c r="L540" i="3"/>
  <c r="M540" i="3" s="1"/>
  <c r="E540" i="3"/>
  <c r="M539" i="3"/>
  <c r="L539" i="3"/>
  <c r="E539" i="3"/>
  <c r="L538" i="3"/>
  <c r="M538" i="3" s="1"/>
  <c r="E538" i="3"/>
  <c r="M537" i="3"/>
  <c r="L537" i="3"/>
  <c r="E537" i="3"/>
  <c r="L536" i="3"/>
  <c r="M536" i="3" s="1"/>
  <c r="E536" i="3"/>
  <c r="M535" i="3"/>
  <c r="L535" i="3"/>
  <c r="E535" i="3"/>
  <c r="L534" i="3"/>
  <c r="M534" i="3" s="1"/>
  <c r="E534" i="3"/>
  <c r="M533" i="3"/>
  <c r="L533" i="3"/>
  <c r="E533" i="3"/>
  <c r="L532" i="3"/>
  <c r="M532" i="3" s="1"/>
  <c r="E532" i="3"/>
  <c r="M531" i="3"/>
  <c r="L531" i="3"/>
  <c r="E531" i="3"/>
  <c r="L530" i="3"/>
  <c r="M530" i="3" s="1"/>
  <c r="E530" i="3"/>
  <c r="M529" i="3"/>
  <c r="L529" i="3"/>
  <c r="E529" i="3"/>
  <c r="L528" i="3"/>
  <c r="M528" i="3" s="1"/>
  <c r="E528" i="3"/>
  <c r="M527" i="3"/>
  <c r="L527" i="3"/>
  <c r="E527" i="3"/>
  <c r="L526" i="3"/>
  <c r="M526" i="3" s="1"/>
  <c r="E526" i="3"/>
  <c r="M525" i="3"/>
  <c r="L525" i="3"/>
  <c r="E525" i="3"/>
  <c r="L524" i="3"/>
  <c r="M524" i="3" s="1"/>
  <c r="E524" i="3"/>
  <c r="M523" i="3"/>
  <c r="L523" i="3"/>
  <c r="E523" i="3"/>
  <c r="L522" i="3"/>
  <c r="M522" i="3" s="1"/>
  <c r="E522" i="3"/>
  <c r="M521" i="3"/>
  <c r="L521" i="3"/>
  <c r="E521" i="3"/>
  <c r="L520" i="3"/>
  <c r="M520" i="3" s="1"/>
  <c r="E520" i="3"/>
  <c r="M519" i="3"/>
  <c r="L519" i="3"/>
  <c r="E519" i="3"/>
  <c r="L518" i="3"/>
  <c r="M518" i="3" s="1"/>
  <c r="E518" i="3"/>
  <c r="M517" i="3"/>
  <c r="L517" i="3"/>
  <c r="E517" i="3"/>
  <c r="L516" i="3"/>
  <c r="M516" i="3" s="1"/>
  <c r="E516" i="3"/>
  <c r="M515" i="3"/>
  <c r="L515" i="3"/>
  <c r="E515" i="3"/>
  <c r="L514" i="3"/>
  <c r="M514" i="3" s="1"/>
  <c r="E514" i="3"/>
  <c r="M513" i="3"/>
  <c r="L513" i="3"/>
  <c r="E513" i="3"/>
  <c r="L512" i="3"/>
  <c r="M512" i="3" s="1"/>
  <c r="E512" i="3"/>
  <c r="M511" i="3"/>
  <c r="L511" i="3"/>
  <c r="E511" i="3"/>
  <c r="L510" i="3"/>
  <c r="M510" i="3" s="1"/>
  <c r="E510" i="3"/>
  <c r="M509" i="3"/>
  <c r="L509" i="3"/>
  <c r="E509" i="3"/>
  <c r="L508" i="3"/>
  <c r="M508" i="3" s="1"/>
  <c r="E508" i="3"/>
  <c r="M507" i="3"/>
  <c r="L507" i="3"/>
  <c r="E507" i="3"/>
  <c r="L506" i="3"/>
  <c r="M506" i="3" s="1"/>
  <c r="E506" i="3"/>
  <c r="M505" i="3"/>
  <c r="L505" i="3"/>
  <c r="E505" i="3"/>
  <c r="L504" i="3"/>
  <c r="M504" i="3" s="1"/>
  <c r="E504" i="3"/>
  <c r="M503" i="3"/>
  <c r="L503" i="3"/>
  <c r="E503" i="3"/>
  <c r="L502" i="3"/>
  <c r="M502" i="3" s="1"/>
  <c r="E502" i="3"/>
  <c r="M501" i="3"/>
  <c r="L501" i="3"/>
  <c r="E501" i="3"/>
  <c r="L500" i="3"/>
  <c r="M500" i="3" s="1"/>
  <c r="E500" i="3"/>
  <c r="M499" i="3"/>
  <c r="L499" i="3"/>
  <c r="E499" i="3"/>
  <c r="L498" i="3"/>
  <c r="M498" i="3" s="1"/>
  <c r="E498" i="3"/>
  <c r="M497" i="3"/>
  <c r="L497" i="3"/>
  <c r="E497" i="3"/>
  <c r="L496" i="3"/>
  <c r="M496" i="3" s="1"/>
  <c r="E496" i="3"/>
  <c r="M495" i="3"/>
  <c r="L495" i="3"/>
  <c r="E495" i="3"/>
  <c r="L494" i="3"/>
  <c r="M494" i="3" s="1"/>
  <c r="E494" i="3"/>
  <c r="M493" i="3"/>
  <c r="L493" i="3"/>
  <c r="E493" i="3"/>
  <c r="L492" i="3"/>
  <c r="M492" i="3" s="1"/>
  <c r="E492" i="3"/>
  <c r="M491" i="3"/>
  <c r="L491" i="3"/>
  <c r="E491" i="3"/>
  <c r="L490" i="3"/>
  <c r="M490" i="3" s="1"/>
  <c r="E490" i="3"/>
  <c r="M489" i="3"/>
  <c r="L489" i="3"/>
  <c r="E489" i="3"/>
  <c r="L488" i="3"/>
  <c r="M488" i="3" s="1"/>
  <c r="E488" i="3"/>
  <c r="M487" i="3"/>
  <c r="L487" i="3"/>
  <c r="E487" i="3"/>
  <c r="L486" i="3"/>
  <c r="M486" i="3" s="1"/>
  <c r="E486" i="3"/>
  <c r="M485" i="3"/>
  <c r="L485" i="3"/>
  <c r="E485" i="3"/>
  <c r="L484" i="3"/>
  <c r="M484" i="3" s="1"/>
  <c r="E484" i="3"/>
  <c r="M483" i="3"/>
  <c r="L483" i="3"/>
  <c r="E483" i="3"/>
  <c r="L482" i="3"/>
  <c r="M482" i="3" s="1"/>
  <c r="E482" i="3"/>
  <c r="M481" i="3"/>
  <c r="L481" i="3"/>
  <c r="E481" i="3"/>
  <c r="L480" i="3"/>
  <c r="M480" i="3" s="1"/>
  <c r="E480" i="3"/>
  <c r="M479" i="3"/>
  <c r="L479" i="3"/>
  <c r="E479" i="3"/>
  <c r="L478" i="3"/>
  <c r="M478" i="3" s="1"/>
  <c r="E478" i="3"/>
  <c r="M477" i="3"/>
  <c r="L477" i="3"/>
  <c r="E477" i="3"/>
  <c r="L476" i="3"/>
  <c r="M476" i="3" s="1"/>
  <c r="E476" i="3"/>
  <c r="M475" i="3"/>
  <c r="L475" i="3"/>
  <c r="E475" i="3"/>
  <c r="L474" i="3"/>
  <c r="M474" i="3" s="1"/>
  <c r="E474" i="3"/>
  <c r="M473" i="3"/>
  <c r="L473" i="3"/>
  <c r="E473" i="3"/>
  <c r="L472" i="3"/>
  <c r="M472" i="3" s="1"/>
  <c r="E472" i="3"/>
  <c r="M471" i="3"/>
  <c r="L471" i="3"/>
  <c r="E471" i="3"/>
  <c r="L470" i="3"/>
  <c r="M470" i="3" s="1"/>
  <c r="E470" i="3"/>
  <c r="M469" i="3"/>
  <c r="L469" i="3"/>
  <c r="E469" i="3"/>
  <c r="L468" i="3"/>
  <c r="M468" i="3" s="1"/>
  <c r="E468" i="3"/>
  <c r="M467" i="3"/>
  <c r="L467" i="3"/>
  <c r="E467" i="3"/>
  <c r="L466" i="3"/>
  <c r="M466" i="3" s="1"/>
  <c r="E466" i="3"/>
  <c r="M465" i="3"/>
  <c r="L465" i="3"/>
  <c r="E465" i="3"/>
  <c r="L464" i="3"/>
  <c r="M464" i="3" s="1"/>
  <c r="E464" i="3"/>
  <c r="M463" i="3"/>
  <c r="L463" i="3"/>
  <c r="E463" i="3"/>
  <c r="L462" i="3"/>
  <c r="M462" i="3" s="1"/>
  <c r="E462" i="3"/>
  <c r="M461" i="3"/>
  <c r="L461" i="3"/>
  <c r="E461" i="3"/>
  <c r="L460" i="3"/>
  <c r="M460" i="3" s="1"/>
  <c r="E460" i="3"/>
  <c r="M459" i="3"/>
  <c r="L459" i="3"/>
  <c r="E459" i="3"/>
  <c r="L458" i="3"/>
  <c r="M458" i="3" s="1"/>
  <c r="E458" i="3"/>
  <c r="M457" i="3"/>
  <c r="L457" i="3"/>
  <c r="E457" i="3"/>
  <c r="L456" i="3"/>
  <c r="M456" i="3" s="1"/>
  <c r="E456" i="3"/>
  <c r="M455" i="3"/>
  <c r="L455" i="3"/>
  <c r="E455" i="3"/>
  <c r="L454" i="3"/>
  <c r="M454" i="3" s="1"/>
  <c r="E454" i="3"/>
  <c r="M453" i="3"/>
  <c r="L453" i="3"/>
  <c r="E453" i="3"/>
  <c r="L452" i="3"/>
  <c r="M452" i="3" s="1"/>
  <c r="E452" i="3"/>
  <c r="M451" i="3"/>
  <c r="L451" i="3"/>
  <c r="E451" i="3"/>
  <c r="L450" i="3"/>
  <c r="M450" i="3" s="1"/>
  <c r="E450" i="3"/>
  <c r="M449" i="3"/>
  <c r="L449" i="3"/>
  <c r="E449" i="3"/>
  <c r="L448" i="3"/>
  <c r="M448" i="3" s="1"/>
  <c r="E448" i="3"/>
  <c r="M447" i="3"/>
  <c r="L447" i="3"/>
  <c r="E447" i="3"/>
  <c r="L446" i="3"/>
  <c r="M446" i="3" s="1"/>
  <c r="E446" i="3"/>
  <c r="M445" i="3"/>
  <c r="L445" i="3"/>
  <c r="E445" i="3"/>
  <c r="L444" i="3"/>
  <c r="M444" i="3" s="1"/>
  <c r="E444" i="3"/>
  <c r="M443" i="3"/>
  <c r="L443" i="3"/>
  <c r="E443" i="3"/>
  <c r="L442" i="3"/>
  <c r="M442" i="3" s="1"/>
  <c r="E442" i="3"/>
  <c r="M441" i="3"/>
  <c r="L441" i="3"/>
  <c r="E441" i="3"/>
  <c r="L440" i="3"/>
  <c r="M440" i="3" s="1"/>
  <c r="E440" i="3"/>
  <c r="M439" i="3"/>
  <c r="L439" i="3"/>
  <c r="E439" i="3"/>
  <c r="L438" i="3"/>
  <c r="M438" i="3" s="1"/>
  <c r="E438" i="3"/>
  <c r="M437" i="3"/>
  <c r="L437" i="3"/>
  <c r="E437" i="3"/>
  <c r="L436" i="3"/>
  <c r="M436" i="3" s="1"/>
  <c r="E436" i="3"/>
  <c r="M435" i="3"/>
  <c r="L435" i="3"/>
  <c r="E435" i="3"/>
  <c r="L434" i="3"/>
  <c r="M434" i="3" s="1"/>
  <c r="E434" i="3"/>
  <c r="M433" i="3"/>
  <c r="L433" i="3"/>
  <c r="E433" i="3"/>
  <c r="L432" i="3"/>
  <c r="M432" i="3" s="1"/>
  <c r="E432" i="3"/>
  <c r="M431" i="3"/>
  <c r="L431" i="3"/>
  <c r="E431" i="3"/>
  <c r="L430" i="3"/>
  <c r="M430" i="3" s="1"/>
  <c r="E430" i="3"/>
  <c r="M429" i="3"/>
  <c r="L429" i="3"/>
  <c r="E429" i="3"/>
  <c r="L428" i="3"/>
  <c r="M428" i="3" s="1"/>
  <c r="E428" i="3"/>
  <c r="M427" i="3"/>
  <c r="L427" i="3"/>
  <c r="E427" i="3"/>
  <c r="L426" i="3"/>
  <c r="M426" i="3" s="1"/>
  <c r="E426" i="3"/>
  <c r="M425" i="3"/>
  <c r="L425" i="3"/>
  <c r="E425" i="3"/>
  <c r="L424" i="3"/>
  <c r="M424" i="3" s="1"/>
  <c r="E424" i="3"/>
  <c r="M423" i="3"/>
  <c r="L423" i="3"/>
  <c r="E423" i="3"/>
  <c r="L422" i="3"/>
  <c r="M422" i="3" s="1"/>
  <c r="E422" i="3"/>
  <c r="M421" i="3"/>
  <c r="L421" i="3"/>
  <c r="E421" i="3"/>
  <c r="L420" i="3"/>
  <c r="M420" i="3" s="1"/>
  <c r="E420" i="3"/>
  <c r="M419" i="3"/>
  <c r="L419" i="3"/>
  <c r="E419" i="3"/>
  <c r="L418" i="3"/>
  <c r="M418" i="3" s="1"/>
  <c r="E418" i="3"/>
  <c r="M417" i="3"/>
  <c r="L417" i="3"/>
  <c r="E417" i="3"/>
  <c r="L416" i="3"/>
  <c r="M416" i="3" s="1"/>
  <c r="E416" i="3"/>
  <c r="M415" i="3"/>
  <c r="L415" i="3"/>
  <c r="E415" i="3"/>
  <c r="L414" i="3"/>
  <c r="M414" i="3" s="1"/>
  <c r="E414" i="3"/>
  <c r="M413" i="3"/>
  <c r="L413" i="3"/>
  <c r="E413" i="3"/>
  <c r="L412" i="3"/>
  <c r="M412" i="3" s="1"/>
  <c r="E412" i="3"/>
  <c r="M411" i="3"/>
  <c r="L411" i="3"/>
  <c r="E411" i="3"/>
  <c r="L410" i="3"/>
  <c r="M410" i="3" s="1"/>
  <c r="E410" i="3"/>
  <c r="M409" i="3"/>
  <c r="L409" i="3"/>
  <c r="E409" i="3"/>
  <c r="L408" i="3"/>
  <c r="M408" i="3" s="1"/>
  <c r="E408" i="3"/>
  <c r="M407" i="3"/>
  <c r="L407" i="3"/>
  <c r="E407" i="3"/>
  <c r="L406" i="3"/>
  <c r="M406" i="3" s="1"/>
  <c r="E406" i="3"/>
  <c r="M405" i="3"/>
  <c r="L405" i="3"/>
  <c r="E405" i="3"/>
  <c r="L404" i="3"/>
  <c r="M404" i="3" s="1"/>
  <c r="E404" i="3"/>
  <c r="M403" i="3"/>
  <c r="L403" i="3"/>
  <c r="E403" i="3"/>
  <c r="L402" i="3"/>
  <c r="M402" i="3" s="1"/>
  <c r="E402" i="3"/>
  <c r="M401" i="3"/>
  <c r="L401" i="3"/>
  <c r="E401" i="3"/>
  <c r="L400" i="3"/>
  <c r="M400" i="3" s="1"/>
  <c r="E400" i="3"/>
  <c r="M399" i="3"/>
  <c r="L399" i="3"/>
  <c r="E399" i="3"/>
  <c r="L398" i="3"/>
  <c r="M398" i="3" s="1"/>
  <c r="E398" i="3"/>
  <c r="M397" i="3"/>
  <c r="L397" i="3"/>
  <c r="E397" i="3"/>
  <c r="L396" i="3"/>
  <c r="M396" i="3" s="1"/>
  <c r="E396" i="3"/>
  <c r="M395" i="3"/>
  <c r="L395" i="3"/>
  <c r="E395" i="3"/>
  <c r="L394" i="3"/>
  <c r="M394" i="3" s="1"/>
  <c r="E394" i="3"/>
  <c r="M393" i="3"/>
  <c r="L393" i="3"/>
  <c r="E393" i="3"/>
  <c r="L392" i="3"/>
  <c r="M392" i="3" s="1"/>
  <c r="E392" i="3"/>
  <c r="M391" i="3"/>
  <c r="L391" i="3"/>
  <c r="E391" i="3"/>
  <c r="L390" i="3"/>
  <c r="M390" i="3" s="1"/>
  <c r="E390" i="3"/>
  <c r="M389" i="3"/>
  <c r="L389" i="3"/>
  <c r="E389" i="3"/>
  <c r="L388" i="3"/>
  <c r="M388" i="3" s="1"/>
  <c r="E388" i="3"/>
  <c r="M387" i="3"/>
  <c r="L387" i="3"/>
  <c r="E387" i="3"/>
  <c r="L386" i="3"/>
  <c r="M386" i="3" s="1"/>
  <c r="E386" i="3"/>
  <c r="M385" i="3"/>
  <c r="L385" i="3"/>
  <c r="E385" i="3"/>
  <c r="L384" i="3"/>
  <c r="M384" i="3" s="1"/>
  <c r="E384" i="3"/>
  <c r="M383" i="3"/>
  <c r="L383" i="3"/>
  <c r="E383" i="3"/>
  <c r="L382" i="3"/>
  <c r="M382" i="3" s="1"/>
  <c r="E382" i="3"/>
  <c r="M381" i="3"/>
  <c r="L381" i="3"/>
  <c r="E381" i="3"/>
  <c r="L380" i="3"/>
  <c r="M380" i="3" s="1"/>
  <c r="E380" i="3"/>
  <c r="M379" i="3"/>
  <c r="L379" i="3"/>
  <c r="E379" i="3"/>
  <c r="L378" i="3"/>
  <c r="M378" i="3" s="1"/>
  <c r="E378" i="3"/>
  <c r="M377" i="3"/>
  <c r="L377" i="3"/>
  <c r="E377" i="3"/>
  <c r="L376" i="3"/>
  <c r="M376" i="3" s="1"/>
  <c r="E376" i="3"/>
  <c r="M375" i="3"/>
  <c r="L375" i="3"/>
  <c r="E375" i="3"/>
  <c r="L374" i="3"/>
  <c r="M374" i="3" s="1"/>
  <c r="E374" i="3"/>
  <c r="M373" i="3"/>
  <c r="L373" i="3"/>
  <c r="E373" i="3"/>
  <c r="L372" i="3"/>
  <c r="M372" i="3" s="1"/>
  <c r="E372" i="3"/>
  <c r="M371" i="3"/>
  <c r="L371" i="3"/>
  <c r="E371" i="3"/>
  <c r="L370" i="3"/>
  <c r="M370" i="3" s="1"/>
  <c r="E370" i="3"/>
  <c r="M369" i="3"/>
  <c r="L369" i="3"/>
  <c r="E369" i="3"/>
  <c r="L368" i="3"/>
  <c r="M368" i="3" s="1"/>
  <c r="E368" i="3"/>
  <c r="M367" i="3"/>
  <c r="L367" i="3"/>
  <c r="E367" i="3"/>
  <c r="L366" i="3"/>
  <c r="M366" i="3" s="1"/>
  <c r="E366" i="3"/>
  <c r="M365" i="3"/>
  <c r="L365" i="3"/>
  <c r="E365" i="3"/>
  <c r="L364" i="3"/>
  <c r="M364" i="3" s="1"/>
  <c r="E364" i="3"/>
  <c r="M363" i="3"/>
  <c r="L363" i="3"/>
  <c r="E363" i="3"/>
  <c r="L362" i="3"/>
  <c r="M362" i="3" s="1"/>
  <c r="E362" i="3"/>
  <c r="M361" i="3"/>
  <c r="L361" i="3"/>
  <c r="E361" i="3"/>
  <c r="L360" i="3"/>
  <c r="M360" i="3" s="1"/>
  <c r="E360" i="3"/>
  <c r="M359" i="3"/>
  <c r="L359" i="3"/>
  <c r="E359" i="3"/>
  <c r="L358" i="3"/>
  <c r="M358" i="3" s="1"/>
  <c r="E358" i="3"/>
  <c r="M357" i="3"/>
  <c r="L357" i="3"/>
  <c r="E357" i="3"/>
  <c r="L356" i="3"/>
  <c r="M356" i="3" s="1"/>
  <c r="E356" i="3"/>
  <c r="M355" i="3"/>
  <c r="L355" i="3"/>
  <c r="E355" i="3"/>
  <c r="L354" i="3"/>
  <c r="M354" i="3" s="1"/>
  <c r="E354" i="3"/>
  <c r="M353" i="3"/>
  <c r="L353" i="3"/>
  <c r="E353" i="3"/>
  <c r="L352" i="3"/>
  <c r="M352" i="3" s="1"/>
  <c r="E352" i="3"/>
  <c r="M351" i="3"/>
  <c r="L351" i="3"/>
  <c r="E351" i="3"/>
  <c r="L350" i="3"/>
  <c r="M350" i="3" s="1"/>
  <c r="E350" i="3"/>
  <c r="M349" i="3"/>
  <c r="L349" i="3"/>
  <c r="E349" i="3"/>
  <c r="L348" i="3"/>
  <c r="M348" i="3" s="1"/>
  <c r="E348" i="3"/>
  <c r="M347" i="3"/>
  <c r="L347" i="3"/>
  <c r="E347" i="3"/>
  <c r="L346" i="3"/>
  <c r="M346" i="3" s="1"/>
  <c r="E346" i="3"/>
  <c r="M345" i="3"/>
  <c r="L345" i="3"/>
  <c r="E345" i="3"/>
  <c r="L344" i="3"/>
  <c r="M344" i="3" s="1"/>
  <c r="E344" i="3"/>
  <c r="M343" i="3"/>
  <c r="L343" i="3"/>
  <c r="E343" i="3"/>
  <c r="L342" i="3"/>
  <c r="M342" i="3" s="1"/>
  <c r="E342" i="3"/>
  <c r="M341" i="3"/>
  <c r="L341" i="3"/>
  <c r="E341" i="3"/>
  <c r="L340" i="3"/>
  <c r="M340" i="3" s="1"/>
  <c r="E340" i="3"/>
  <c r="M339" i="3"/>
  <c r="L339" i="3"/>
  <c r="E339" i="3"/>
  <c r="L338" i="3"/>
  <c r="M338" i="3" s="1"/>
  <c r="E338" i="3"/>
  <c r="M337" i="3"/>
  <c r="L337" i="3"/>
  <c r="E337" i="3"/>
  <c r="L336" i="3"/>
  <c r="M336" i="3" s="1"/>
  <c r="E336" i="3"/>
  <c r="M335" i="3"/>
  <c r="L335" i="3"/>
  <c r="E335" i="3"/>
  <c r="L334" i="3"/>
  <c r="M334" i="3" s="1"/>
  <c r="E334" i="3"/>
  <c r="M333" i="3"/>
  <c r="L333" i="3"/>
  <c r="E333" i="3"/>
  <c r="L332" i="3"/>
  <c r="M332" i="3" s="1"/>
  <c r="E332" i="3"/>
  <c r="M331" i="3"/>
  <c r="L331" i="3"/>
  <c r="E331" i="3"/>
  <c r="L330" i="3"/>
  <c r="M330" i="3" s="1"/>
  <c r="E330" i="3"/>
  <c r="M329" i="3"/>
  <c r="L329" i="3"/>
  <c r="E329" i="3"/>
  <c r="L328" i="3"/>
  <c r="M328" i="3" s="1"/>
  <c r="E328" i="3"/>
  <c r="M327" i="3"/>
  <c r="L327" i="3"/>
  <c r="E327" i="3"/>
  <c r="L326" i="3"/>
  <c r="M326" i="3" s="1"/>
  <c r="E326" i="3"/>
  <c r="M325" i="3"/>
  <c r="L325" i="3"/>
  <c r="E325" i="3"/>
  <c r="L324" i="3"/>
  <c r="M324" i="3" s="1"/>
  <c r="E324" i="3"/>
  <c r="M323" i="3"/>
  <c r="L323" i="3"/>
  <c r="E323" i="3"/>
  <c r="L322" i="3"/>
  <c r="M322" i="3" s="1"/>
  <c r="E322" i="3"/>
  <c r="M321" i="3"/>
  <c r="L321" i="3"/>
  <c r="E321" i="3"/>
  <c r="L320" i="3"/>
  <c r="M320" i="3" s="1"/>
  <c r="E320" i="3"/>
  <c r="M319" i="3"/>
  <c r="L319" i="3"/>
  <c r="E319" i="3"/>
  <c r="L318" i="3"/>
  <c r="M318" i="3" s="1"/>
  <c r="E318" i="3"/>
  <c r="M317" i="3"/>
  <c r="L317" i="3"/>
  <c r="E317" i="3"/>
  <c r="L316" i="3"/>
  <c r="M316" i="3" s="1"/>
  <c r="E316" i="3"/>
  <c r="M315" i="3"/>
  <c r="L315" i="3"/>
  <c r="E315" i="3"/>
  <c r="L314" i="3"/>
  <c r="M314" i="3" s="1"/>
  <c r="E314" i="3"/>
  <c r="M313" i="3"/>
  <c r="L313" i="3"/>
  <c r="E313" i="3"/>
  <c r="L312" i="3"/>
  <c r="M312" i="3" s="1"/>
  <c r="E312" i="3"/>
  <c r="M311" i="3"/>
  <c r="L311" i="3"/>
  <c r="E311" i="3"/>
  <c r="L310" i="3"/>
  <c r="M310" i="3" s="1"/>
  <c r="E310" i="3"/>
  <c r="M309" i="3"/>
  <c r="L309" i="3"/>
  <c r="E309" i="3"/>
  <c r="L308" i="3"/>
  <c r="M308" i="3" s="1"/>
  <c r="E308" i="3"/>
  <c r="M307" i="3"/>
  <c r="L307" i="3"/>
  <c r="E307" i="3"/>
  <c r="L306" i="3"/>
  <c r="M306" i="3" s="1"/>
  <c r="E306" i="3"/>
  <c r="M305" i="3"/>
  <c r="L305" i="3"/>
  <c r="E305" i="3"/>
  <c r="L304" i="3"/>
  <c r="M304" i="3" s="1"/>
  <c r="E304" i="3"/>
  <c r="M303" i="3"/>
  <c r="L303" i="3"/>
  <c r="E303" i="3"/>
  <c r="L302" i="3"/>
  <c r="M302" i="3" s="1"/>
  <c r="E302" i="3"/>
  <c r="M301" i="3"/>
  <c r="L301" i="3"/>
  <c r="E301" i="3"/>
  <c r="L300" i="3"/>
  <c r="M300" i="3" s="1"/>
  <c r="E300" i="3"/>
  <c r="M299" i="3"/>
  <c r="L299" i="3"/>
  <c r="E299" i="3"/>
  <c r="L298" i="3"/>
  <c r="M298" i="3" s="1"/>
  <c r="E298" i="3"/>
  <c r="M297" i="3"/>
  <c r="L297" i="3"/>
  <c r="E297" i="3"/>
  <c r="L296" i="3"/>
  <c r="M296" i="3" s="1"/>
  <c r="E296" i="3"/>
  <c r="M295" i="3"/>
  <c r="L295" i="3"/>
  <c r="E295" i="3"/>
  <c r="L294" i="3"/>
  <c r="M294" i="3" s="1"/>
  <c r="E294" i="3"/>
  <c r="M293" i="3"/>
  <c r="L293" i="3"/>
  <c r="E293" i="3"/>
  <c r="L292" i="3"/>
  <c r="M292" i="3" s="1"/>
  <c r="E292" i="3"/>
  <c r="M291" i="3"/>
  <c r="L291" i="3"/>
  <c r="E291" i="3"/>
  <c r="L290" i="3"/>
  <c r="M290" i="3" s="1"/>
  <c r="E290" i="3"/>
  <c r="M289" i="3"/>
  <c r="L289" i="3"/>
  <c r="E289" i="3"/>
  <c r="L288" i="3"/>
  <c r="M288" i="3" s="1"/>
  <c r="E288" i="3"/>
  <c r="M287" i="3"/>
  <c r="L287" i="3"/>
  <c r="E287" i="3"/>
  <c r="L286" i="3"/>
  <c r="M286" i="3" s="1"/>
  <c r="E286" i="3"/>
  <c r="M285" i="3"/>
  <c r="L285" i="3"/>
  <c r="E285" i="3"/>
  <c r="L284" i="3"/>
  <c r="M284" i="3" s="1"/>
  <c r="E284" i="3"/>
  <c r="M283" i="3"/>
  <c r="L283" i="3"/>
  <c r="E283" i="3"/>
  <c r="L282" i="3"/>
  <c r="M282" i="3" s="1"/>
  <c r="E282" i="3"/>
  <c r="M281" i="3"/>
  <c r="L281" i="3"/>
  <c r="E281" i="3"/>
  <c r="L280" i="3"/>
  <c r="M280" i="3" s="1"/>
  <c r="E280" i="3"/>
  <c r="M279" i="3"/>
  <c r="L279" i="3"/>
  <c r="E279" i="3"/>
  <c r="L278" i="3"/>
  <c r="M278" i="3" s="1"/>
  <c r="E278" i="3"/>
  <c r="M277" i="3"/>
  <c r="L277" i="3"/>
  <c r="E277" i="3"/>
  <c r="L276" i="3"/>
  <c r="M276" i="3" s="1"/>
  <c r="E276" i="3"/>
  <c r="M275" i="3"/>
  <c r="L275" i="3"/>
  <c r="E275" i="3"/>
  <c r="L274" i="3"/>
  <c r="M274" i="3" s="1"/>
  <c r="E274" i="3"/>
  <c r="M273" i="3"/>
  <c r="L273" i="3"/>
  <c r="E273" i="3"/>
  <c r="L272" i="3"/>
  <c r="M272" i="3" s="1"/>
  <c r="E272" i="3"/>
  <c r="M271" i="3"/>
  <c r="L271" i="3"/>
  <c r="E271" i="3"/>
  <c r="L270" i="3"/>
  <c r="M270" i="3" s="1"/>
  <c r="E270" i="3"/>
  <c r="M269" i="3"/>
  <c r="L269" i="3"/>
  <c r="E269" i="3"/>
  <c r="L268" i="3"/>
  <c r="M268" i="3" s="1"/>
  <c r="E268" i="3"/>
  <c r="M267" i="3"/>
  <c r="L267" i="3"/>
  <c r="E267" i="3"/>
  <c r="L266" i="3"/>
  <c r="M266" i="3" s="1"/>
  <c r="E266" i="3"/>
  <c r="M265" i="3"/>
  <c r="L265" i="3"/>
  <c r="E265" i="3"/>
  <c r="L264" i="3"/>
  <c r="M264" i="3" s="1"/>
  <c r="E264" i="3"/>
  <c r="M263" i="3"/>
  <c r="L263" i="3"/>
  <c r="E263" i="3"/>
  <c r="L262" i="3"/>
  <c r="M262" i="3" s="1"/>
  <c r="E262" i="3"/>
  <c r="M261" i="3"/>
  <c r="L261" i="3"/>
  <c r="E261" i="3"/>
  <c r="L260" i="3"/>
  <c r="M260" i="3" s="1"/>
  <c r="E260" i="3"/>
  <c r="M259" i="3"/>
  <c r="L259" i="3"/>
  <c r="E259" i="3"/>
  <c r="L258" i="3"/>
  <c r="M258" i="3" s="1"/>
  <c r="E258" i="3"/>
  <c r="M257" i="3"/>
  <c r="L257" i="3"/>
  <c r="E257" i="3"/>
  <c r="L256" i="3"/>
  <c r="M256" i="3" s="1"/>
  <c r="E256" i="3"/>
  <c r="M255" i="3"/>
  <c r="L255" i="3"/>
  <c r="E255" i="3"/>
  <c r="L254" i="3"/>
  <c r="M254" i="3" s="1"/>
  <c r="E254" i="3"/>
  <c r="M253" i="3"/>
  <c r="L253" i="3"/>
  <c r="E253" i="3"/>
  <c r="L252" i="3"/>
  <c r="M252" i="3" s="1"/>
  <c r="E252" i="3"/>
  <c r="M251" i="3"/>
  <c r="L251" i="3"/>
  <c r="E251" i="3"/>
  <c r="L250" i="3"/>
  <c r="M250" i="3" s="1"/>
  <c r="E250" i="3"/>
  <c r="M249" i="3"/>
  <c r="L249" i="3"/>
  <c r="E249" i="3"/>
  <c r="L248" i="3"/>
  <c r="M248" i="3" s="1"/>
  <c r="E248" i="3"/>
  <c r="M247" i="3"/>
  <c r="L247" i="3"/>
  <c r="E247" i="3"/>
  <c r="L246" i="3"/>
  <c r="M246" i="3" s="1"/>
  <c r="E246" i="3"/>
  <c r="M245" i="3"/>
  <c r="L245" i="3"/>
  <c r="E245" i="3"/>
  <c r="L244" i="3"/>
  <c r="M244" i="3" s="1"/>
  <c r="E244" i="3"/>
  <c r="M243" i="3"/>
  <c r="L243" i="3"/>
  <c r="E243" i="3"/>
  <c r="L242" i="3"/>
  <c r="M242" i="3" s="1"/>
  <c r="E242" i="3"/>
  <c r="M241" i="3"/>
  <c r="L241" i="3"/>
  <c r="E241" i="3"/>
  <c r="L240" i="3"/>
  <c r="M240" i="3" s="1"/>
  <c r="E240" i="3"/>
  <c r="M239" i="3"/>
  <c r="L239" i="3"/>
  <c r="E239" i="3"/>
  <c r="L238" i="3"/>
  <c r="M238" i="3" s="1"/>
  <c r="E238" i="3"/>
  <c r="M237" i="3"/>
  <c r="L237" i="3"/>
  <c r="E237" i="3"/>
  <c r="L236" i="3"/>
  <c r="M236" i="3" s="1"/>
  <c r="E236" i="3"/>
  <c r="M235" i="3"/>
  <c r="L235" i="3"/>
  <c r="E235" i="3"/>
  <c r="L234" i="3"/>
  <c r="M234" i="3" s="1"/>
  <c r="E234" i="3"/>
  <c r="M233" i="3"/>
  <c r="L233" i="3"/>
  <c r="E233" i="3"/>
  <c r="L232" i="3"/>
  <c r="M232" i="3" s="1"/>
  <c r="E232" i="3"/>
  <c r="M231" i="3"/>
  <c r="L231" i="3"/>
  <c r="E231" i="3"/>
  <c r="L230" i="3"/>
  <c r="M230" i="3" s="1"/>
  <c r="E230" i="3"/>
  <c r="M229" i="3"/>
  <c r="L229" i="3"/>
  <c r="E229" i="3"/>
  <c r="L228" i="3"/>
  <c r="M228" i="3" s="1"/>
  <c r="E228" i="3"/>
  <c r="M227" i="3"/>
  <c r="L227" i="3"/>
  <c r="E227" i="3"/>
  <c r="L226" i="3"/>
  <c r="M226" i="3" s="1"/>
  <c r="E226" i="3"/>
  <c r="M225" i="3"/>
  <c r="L225" i="3"/>
  <c r="E225" i="3"/>
  <c r="L224" i="3"/>
  <c r="M224" i="3" s="1"/>
  <c r="E224" i="3"/>
  <c r="M223" i="3"/>
  <c r="L223" i="3"/>
  <c r="E223" i="3"/>
  <c r="L222" i="3"/>
  <c r="M222" i="3" s="1"/>
  <c r="E222" i="3"/>
  <c r="M221" i="3"/>
  <c r="L221" i="3"/>
  <c r="E221" i="3"/>
  <c r="L220" i="3"/>
  <c r="M220" i="3" s="1"/>
  <c r="E220" i="3"/>
  <c r="M219" i="3"/>
  <c r="L219" i="3"/>
  <c r="E219" i="3"/>
  <c r="L218" i="3"/>
  <c r="M218" i="3" s="1"/>
  <c r="E218" i="3"/>
  <c r="M217" i="3"/>
  <c r="L217" i="3"/>
  <c r="E217" i="3"/>
  <c r="L216" i="3"/>
  <c r="M216" i="3" s="1"/>
  <c r="E216" i="3"/>
  <c r="M215" i="3"/>
  <c r="L215" i="3"/>
  <c r="E215" i="3"/>
  <c r="L214" i="3"/>
  <c r="M214" i="3" s="1"/>
  <c r="E214" i="3"/>
  <c r="M213" i="3"/>
  <c r="L213" i="3"/>
  <c r="E213" i="3"/>
  <c r="L212" i="3"/>
  <c r="M212" i="3" s="1"/>
  <c r="E212" i="3"/>
  <c r="M211" i="3"/>
  <c r="L211" i="3"/>
  <c r="E211" i="3"/>
  <c r="L210" i="3"/>
  <c r="M210" i="3" s="1"/>
  <c r="E210" i="3"/>
  <c r="M209" i="3"/>
  <c r="L209" i="3"/>
  <c r="E209" i="3"/>
  <c r="L208" i="3"/>
  <c r="M208" i="3" s="1"/>
  <c r="E208" i="3"/>
  <c r="M207" i="3"/>
  <c r="L207" i="3"/>
  <c r="E207" i="3"/>
  <c r="L206" i="3"/>
  <c r="M206" i="3" s="1"/>
  <c r="E206" i="3"/>
  <c r="M205" i="3"/>
  <c r="L205" i="3"/>
  <c r="E205" i="3"/>
  <c r="L204" i="3"/>
  <c r="M204" i="3" s="1"/>
  <c r="E204" i="3"/>
  <c r="M203" i="3"/>
  <c r="L203" i="3"/>
  <c r="E203" i="3"/>
  <c r="L202" i="3"/>
  <c r="M202" i="3" s="1"/>
  <c r="E202" i="3"/>
  <c r="M201" i="3"/>
  <c r="L201" i="3"/>
  <c r="E201" i="3"/>
  <c r="L200" i="3"/>
  <c r="M200" i="3" s="1"/>
  <c r="E200" i="3"/>
  <c r="M199" i="3"/>
  <c r="L199" i="3"/>
  <c r="E199" i="3"/>
  <c r="L198" i="3"/>
  <c r="M198" i="3" s="1"/>
  <c r="E198" i="3"/>
  <c r="M197" i="3"/>
  <c r="L197" i="3"/>
  <c r="E197" i="3"/>
  <c r="L196" i="3"/>
  <c r="M196" i="3" s="1"/>
  <c r="E196" i="3"/>
  <c r="M195" i="3"/>
  <c r="L195" i="3"/>
  <c r="E195" i="3"/>
  <c r="L194" i="3"/>
  <c r="M194" i="3" s="1"/>
  <c r="E194" i="3"/>
  <c r="M193" i="3"/>
  <c r="L193" i="3"/>
  <c r="E193" i="3"/>
  <c r="L192" i="3"/>
  <c r="M192" i="3" s="1"/>
  <c r="E192" i="3"/>
  <c r="M191" i="3"/>
  <c r="L191" i="3"/>
  <c r="E191" i="3"/>
  <c r="L190" i="3"/>
  <c r="M190" i="3" s="1"/>
  <c r="E190" i="3"/>
  <c r="M189" i="3"/>
  <c r="L189" i="3"/>
  <c r="E189" i="3"/>
  <c r="L188" i="3"/>
  <c r="M188" i="3" s="1"/>
  <c r="E188" i="3"/>
  <c r="M187" i="3"/>
  <c r="L187" i="3"/>
  <c r="E187" i="3"/>
  <c r="L186" i="3"/>
  <c r="M186" i="3" s="1"/>
  <c r="E186" i="3"/>
  <c r="M185" i="3"/>
  <c r="L185" i="3"/>
  <c r="E185" i="3"/>
  <c r="L184" i="3"/>
  <c r="M184" i="3" s="1"/>
  <c r="E184" i="3"/>
  <c r="M183" i="3"/>
  <c r="L183" i="3"/>
  <c r="E183" i="3"/>
  <c r="L182" i="3"/>
  <c r="M182" i="3" s="1"/>
  <c r="E182" i="3"/>
  <c r="M181" i="3"/>
  <c r="L181" i="3"/>
  <c r="E181" i="3"/>
  <c r="M180" i="3"/>
  <c r="L180" i="3"/>
  <c r="E180" i="3"/>
  <c r="M179" i="3"/>
  <c r="L179" i="3"/>
  <c r="E179" i="3"/>
  <c r="L178" i="3"/>
  <c r="M178" i="3" s="1"/>
  <c r="E178" i="3"/>
  <c r="M177" i="3"/>
  <c r="L177" i="3"/>
  <c r="E177" i="3"/>
  <c r="M176" i="3"/>
  <c r="L176" i="3"/>
  <c r="E176" i="3"/>
  <c r="M175" i="3"/>
  <c r="L175" i="3"/>
  <c r="E175" i="3"/>
  <c r="L174" i="3"/>
  <c r="M174" i="3" s="1"/>
  <c r="E174" i="3"/>
  <c r="M173" i="3"/>
  <c r="L173" i="3"/>
  <c r="E173" i="3"/>
  <c r="M172" i="3"/>
  <c r="L172" i="3"/>
  <c r="E172" i="3"/>
  <c r="L171" i="3"/>
  <c r="M171" i="3" s="1"/>
  <c r="E171" i="3"/>
  <c r="L170" i="3"/>
  <c r="M170" i="3" s="1"/>
  <c r="E170" i="3"/>
  <c r="M169" i="3"/>
  <c r="L169" i="3"/>
  <c r="E169" i="3"/>
  <c r="L168" i="3"/>
  <c r="M168" i="3" s="1"/>
  <c r="E168" i="3"/>
  <c r="M167" i="3"/>
  <c r="L167" i="3"/>
  <c r="E167" i="3"/>
  <c r="L166" i="3"/>
  <c r="M166" i="3" s="1"/>
  <c r="E166" i="3"/>
  <c r="M165" i="3"/>
  <c r="L165" i="3"/>
  <c r="E165" i="3"/>
  <c r="M164" i="3"/>
  <c r="L164" i="3"/>
  <c r="E164" i="3"/>
  <c r="M163" i="3"/>
  <c r="L163" i="3"/>
  <c r="E163" i="3"/>
  <c r="L162" i="3"/>
  <c r="M162" i="3" s="1"/>
  <c r="E162" i="3"/>
  <c r="M161" i="3"/>
  <c r="L161" i="3"/>
  <c r="E161" i="3"/>
  <c r="M160" i="3"/>
  <c r="L160" i="3"/>
  <c r="E160" i="3"/>
  <c r="M159" i="3"/>
  <c r="L159" i="3"/>
  <c r="E159" i="3"/>
  <c r="L158" i="3"/>
  <c r="M158" i="3" s="1"/>
  <c r="E158" i="3"/>
  <c r="M157" i="3"/>
  <c r="L157" i="3"/>
  <c r="E157" i="3"/>
  <c r="M156" i="3"/>
  <c r="L156" i="3"/>
  <c r="E156" i="3"/>
  <c r="L155" i="3"/>
  <c r="M155" i="3" s="1"/>
  <c r="E155" i="3"/>
  <c r="M154" i="3"/>
  <c r="L154" i="3"/>
  <c r="E154" i="3"/>
  <c r="M153" i="3"/>
  <c r="L153" i="3"/>
  <c r="E153" i="3"/>
  <c r="M152" i="3"/>
  <c r="L152" i="3"/>
  <c r="E152" i="3"/>
  <c r="L151" i="3"/>
  <c r="M151" i="3" s="1"/>
  <c r="E151" i="3"/>
  <c r="M150" i="3"/>
  <c r="L150" i="3"/>
  <c r="E150" i="3"/>
  <c r="M149" i="3"/>
  <c r="L149" i="3"/>
  <c r="E149" i="3"/>
  <c r="M148" i="3"/>
  <c r="L148" i="3"/>
  <c r="E148" i="3"/>
  <c r="L147" i="3"/>
  <c r="M147" i="3" s="1"/>
  <c r="E147" i="3"/>
  <c r="M146" i="3"/>
  <c r="L146" i="3"/>
  <c r="E146" i="3"/>
  <c r="M145" i="3"/>
  <c r="L145" i="3"/>
  <c r="E145" i="3"/>
  <c r="M144" i="3"/>
  <c r="L144" i="3"/>
  <c r="E144" i="3"/>
  <c r="L143" i="3"/>
  <c r="M143" i="3" s="1"/>
  <c r="E143" i="3"/>
  <c r="M142" i="3"/>
  <c r="L142" i="3"/>
  <c r="E142" i="3"/>
  <c r="M141" i="3"/>
  <c r="L141" i="3"/>
  <c r="E141" i="3"/>
  <c r="M140" i="3"/>
  <c r="L140" i="3"/>
  <c r="E140" i="3"/>
  <c r="L139" i="3"/>
  <c r="M139" i="3" s="1"/>
  <c r="E139" i="3"/>
  <c r="M138" i="3"/>
  <c r="L138" i="3"/>
  <c r="E138" i="3"/>
  <c r="M137" i="3"/>
  <c r="L137" i="3"/>
  <c r="E137" i="3"/>
  <c r="M136" i="3"/>
  <c r="L136" i="3"/>
  <c r="E136" i="3"/>
  <c r="L135" i="3"/>
  <c r="M135" i="3" s="1"/>
  <c r="E135" i="3"/>
  <c r="M134" i="3"/>
  <c r="L134" i="3"/>
  <c r="E134" i="3"/>
  <c r="M133" i="3"/>
  <c r="L133" i="3"/>
  <c r="E133" i="3"/>
  <c r="M132" i="3"/>
  <c r="L132" i="3"/>
  <c r="E132" i="3"/>
  <c r="L131" i="3"/>
  <c r="M131" i="3" s="1"/>
  <c r="E131" i="3"/>
  <c r="M130" i="3"/>
  <c r="L130" i="3"/>
  <c r="E130" i="3"/>
  <c r="M129" i="3"/>
  <c r="L129" i="3"/>
  <c r="E129" i="3"/>
  <c r="M128" i="3"/>
  <c r="L128" i="3"/>
  <c r="E128" i="3"/>
  <c r="L127" i="3"/>
  <c r="M127" i="3" s="1"/>
  <c r="E127" i="3"/>
  <c r="M126" i="3"/>
  <c r="L126" i="3"/>
  <c r="E126" i="3"/>
  <c r="M125" i="3"/>
  <c r="L125" i="3"/>
  <c r="E125" i="3"/>
  <c r="M124" i="3"/>
  <c r="L124" i="3"/>
  <c r="E124" i="3"/>
  <c r="L123" i="3"/>
  <c r="M123" i="3" s="1"/>
  <c r="E123" i="3"/>
  <c r="M122" i="3"/>
  <c r="L122" i="3"/>
  <c r="E122" i="3"/>
  <c r="M121" i="3"/>
  <c r="L121" i="3"/>
  <c r="E121" i="3"/>
  <c r="M120" i="3"/>
  <c r="L120" i="3"/>
  <c r="E120" i="3"/>
  <c r="L119" i="3"/>
  <c r="M119" i="3" s="1"/>
  <c r="E119" i="3"/>
  <c r="C11" i="2" s="1"/>
  <c r="M118" i="3"/>
  <c r="L118" i="3"/>
  <c r="E118" i="3"/>
  <c r="M117" i="3"/>
  <c r="L117" i="3"/>
  <c r="E117" i="3"/>
  <c r="L116" i="3"/>
  <c r="M116" i="3" s="1"/>
  <c r="E116" i="3"/>
  <c r="L115" i="3"/>
  <c r="M115" i="3" s="1"/>
  <c r="E115" i="3"/>
  <c r="M114" i="3"/>
  <c r="L114" i="3"/>
  <c r="E114" i="3"/>
  <c r="M113" i="3"/>
  <c r="L113" i="3"/>
  <c r="E113" i="3"/>
  <c r="L112" i="3"/>
  <c r="M112" i="3" s="1"/>
  <c r="E112" i="3"/>
  <c r="L111" i="3"/>
  <c r="M111" i="3" s="1"/>
  <c r="E111" i="3"/>
  <c r="M110" i="3"/>
  <c r="L110" i="3"/>
  <c r="E110" i="3"/>
  <c r="M109" i="3"/>
  <c r="L109" i="3"/>
  <c r="E109" i="3"/>
  <c r="L108" i="3"/>
  <c r="M108" i="3" s="1"/>
  <c r="E108" i="3"/>
  <c r="L107" i="3"/>
  <c r="M107" i="3" s="1"/>
  <c r="E107" i="3"/>
  <c r="M106" i="3"/>
  <c r="L106" i="3"/>
  <c r="E106" i="3"/>
  <c r="M105" i="3"/>
  <c r="L105" i="3"/>
  <c r="E105" i="3"/>
  <c r="L104" i="3"/>
  <c r="M104" i="3" s="1"/>
  <c r="E104" i="3"/>
  <c r="L103" i="3"/>
  <c r="M103" i="3" s="1"/>
  <c r="E103" i="3"/>
  <c r="M102" i="3"/>
  <c r="L102" i="3"/>
  <c r="E102" i="3"/>
  <c r="M101" i="3"/>
  <c r="L101" i="3"/>
  <c r="E101" i="3"/>
  <c r="L100" i="3"/>
  <c r="M100" i="3" s="1"/>
  <c r="E100" i="3"/>
  <c r="L99" i="3"/>
  <c r="M99" i="3" s="1"/>
  <c r="E99" i="3"/>
  <c r="M98" i="3"/>
  <c r="L98" i="3"/>
  <c r="E98" i="3"/>
  <c r="M97" i="3"/>
  <c r="L97" i="3"/>
  <c r="E97" i="3"/>
  <c r="L96" i="3"/>
  <c r="M96" i="3" s="1"/>
  <c r="E96" i="3"/>
  <c r="L95" i="3"/>
  <c r="M95" i="3" s="1"/>
  <c r="E95" i="3"/>
  <c r="L94" i="3"/>
  <c r="M94" i="3" s="1"/>
  <c r="E94" i="3"/>
  <c r="M93" i="3"/>
  <c r="L93" i="3"/>
  <c r="E93" i="3"/>
  <c r="L92" i="3"/>
  <c r="M92" i="3" s="1"/>
  <c r="E92" i="3"/>
  <c r="M91" i="3"/>
  <c r="L91" i="3"/>
  <c r="E91" i="3"/>
  <c r="L90" i="3"/>
  <c r="M90" i="3" s="1"/>
  <c r="E90" i="3"/>
  <c r="M89" i="3"/>
  <c r="L89" i="3"/>
  <c r="E89" i="3"/>
  <c r="L88" i="3"/>
  <c r="M88" i="3" s="1"/>
  <c r="E88" i="3"/>
  <c r="M87" i="3"/>
  <c r="L87" i="3"/>
  <c r="E87" i="3"/>
  <c r="L86" i="3"/>
  <c r="M86" i="3" s="1"/>
  <c r="E86" i="3"/>
  <c r="M85" i="3"/>
  <c r="L85" i="3"/>
  <c r="E85" i="3"/>
  <c r="L84" i="3"/>
  <c r="M84" i="3" s="1"/>
  <c r="E84" i="3"/>
  <c r="M83" i="3"/>
  <c r="L83" i="3"/>
  <c r="E83" i="3"/>
  <c r="L82" i="3"/>
  <c r="M82" i="3" s="1"/>
  <c r="E82" i="3"/>
  <c r="M81" i="3"/>
  <c r="L81" i="3"/>
  <c r="E81" i="3"/>
  <c r="L80" i="3"/>
  <c r="M80" i="3" s="1"/>
  <c r="E80" i="3"/>
  <c r="M79" i="3"/>
  <c r="L79" i="3"/>
  <c r="E79" i="3"/>
  <c r="L78" i="3"/>
  <c r="M78" i="3" s="1"/>
  <c r="E78" i="3"/>
  <c r="M77" i="3"/>
  <c r="L77" i="3"/>
  <c r="E77" i="3"/>
  <c r="L76" i="3"/>
  <c r="M76" i="3" s="1"/>
  <c r="E76" i="3"/>
  <c r="M75" i="3"/>
  <c r="L75" i="3"/>
  <c r="E75" i="3"/>
  <c r="L74" i="3"/>
  <c r="M74" i="3" s="1"/>
  <c r="E74" i="3"/>
  <c r="M73" i="3"/>
  <c r="L73" i="3"/>
  <c r="E73" i="3"/>
  <c r="L72" i="3"/>
  <c r="M72" i="3" s="1"/>
  <c r="E72" i="3"/>
  <c r="M71" i="3"/>
  <c r="L71" i="3"/>
  <c r="E71" i="3"/>
  <c r="L70" i="3"/>
  <c r="M70" i="3" s="1"/>
  <c r="E70" i="3"/>
  <c r="M69" i="3"/>
  <c r="L69" i="3"/>
  <c r="E69" i="3"/>
  <c r="L68" i="3"/>
  <c r="M68" i="3" s="1"/>
  <c r="E68" i="3"/>
  <c r="M67" i="3"/>
  <c r="L67" i="3"/>
  <c r="E67" i="3"/>
  <c r="L66" i="3"/>
  <c r="M66" i="3" s="1"/>
  <c r="E66" i="3"/>
  <c r="M65" i="3"/>
  <c r="L65" i="3"/>
  <c r="E65" i="3"/>
  <c r="L64" i="3"/>
  <c r="M64" i="3" s="1"/>
  <c r="E64" i="3"/>
  <c r="M63" i="3"/>
  <c r="L63" i="3"/>
  <c r="E63" i="3"/>
  <c r="L62" i="3"/>
  <c r="M62" i="3" s="1"/>
  <c r="E62" i="3"/>
  <c r="M61" i="3"/>
  <c r="L61" i="3"/>
  <c r="E61" i="3"/>
  <c r="L60" i="3"/>
  <c r="M60" i="3" s="1"/>
  <c r="E60" i="3"/>
  <c r="M59" i="3"/>
  <c r="L59" i="3"/>
  <c r="E59" i="3"/>
  <c r="L58" i="3"/>
  <c r="M58" i="3" s="1"/>
  <c r="E58" i="3"/>
  <c r="M57" i="3"/>
  <c r="L57" i="3"/>
  <c r="E57" i="3"/>
  <c r="L56" i="3"/>
  <c r="M56" i="3" s="1"/>
  <c r="E56" i="3"/>
  <c r="M55" i="3"/>
  <c r="L55" i="3"/>
  <c r="E55" i="3"/>
  <c r="L54" i="3"/>
  <c r="M54" i="3" s="1"/>
  <c r="E54" i="3"/>
  <c r="M53" i="3"/>
  <c r="L53" i="3"/>
  <c r="E53" i="3"/>
  <c r="L52" i="3"/>
  <c r="M52" i="3" s="1"/>
  <c r="E52" i="3"/>
  <c r="M51" i="3"/>
  <c r="L51" i="3"/>
  <c r="E51" i="3"/>
  <c r="L50" i="3"/>
  <c r="M50" i="3" s="1"/>
  <c r="E50" i="3"/>
  <c r="M49" i="3"/>
  <c r="L49" i="3"/>
  <c r="E49" i="3"/>
  <c r="L48" i="3"/>
  <c r="M48" i="3" s="1"/>
  <c r="E48" i="3"/>
  <c r="M47" i="3"/>
  <c r="L47" i="3"/>
  <c r="E47" i="3"/>
  <c r="L46" i="3"/>
  <c r="M46" i="3" s="1"/>
  <c r="E46" i="3"/>
  <c r="M45" i="3"/>
  <c r="L45" i="3"/>
  <c r="E45" i="3"/>
  <c r="L44" i="3"/>
  <c r="M44" i="3" s="1"/>
  <c r="E44" i="3"/>
  <c r="M43" i="3"/>
  <c r="L43" i="3"/>
  <c r="E43" i="3"/>
  <c r="L42" i="3"/>
  <c r="M42" i="3" s="1"/>
  <c r="E42" i="3"/>
  <c r="M41" i="3"/>
  <c r="L41" i="3"/>
  <c r="E41" i="3"/>
  <c r="L40" i="3"/>
  <c r="M40" i="3" s="1"/>
  <c r="E40" i="3"/>
  <c r="M39" i="3"/>
  <c r="L39" i="3"/>
  <c r="E39" i="3"/>
  <c r="L38" i="3"/>
  <c r="M38" i="3" s="1"/>
  <c r="E38" i="3"/>
  <c r="M37" i="3"/>
  <c r="L37" i="3"/>
  <c r="E37" i="3"/>
  <c r="L36" i="3"/>
  <c r="M36" i="3" s="1"/>
  <c r="E36" i="3"/>
  <c r="M35" i="3"/>
  <c r="L35" i="3"/>
  <c r="E35" i="3"/>
  <c r="L34" i="3"/>
  <c r="M34" i="3" s="1"/>
  <c r="E34" i="3"/>
  <c r="M33" i="3"/>
  <c r="L33" i="3"/>
  <c r="E33" i="3"/>
  <c r="L32" i="3"/>
  <c r="M32" i="3" s="1"/>
  <c r="E32" i="3"/>
  <c r="M31" i="3"/>
  <c r="L31" i="3"/>
  <c r="E31" i="3"/>
  <c r="L30" i="3"/>
  <c r="M30" i="3" s="1"/>
  <c r="E30" i="3"/>
  <c r="M29" i="3"/>
  <c r="L29" i="3"/>
  <c r="E29" i="3"/>
  <c r="L28" i="3"/>
  <c r="M28" i="3" s="1"/>
  <c r="E28" i="3"/>
  <c r="M27" i="3"/>
  <c r="L27" i="3"/>
  <c r="E27" i="3"/>
  <c r="L26" i="3"/>
  <c r="M26" i="3" s="1"/>
  <c r="E26" i="3"/>
  <c r="M25" i="3"/>
  <c r="L25" i="3"/>
  <c r="E25" i="3"/>
  <c r="L24" i="3"/>
  <c r="M24" i="3" s="1"/>
  <c r="E24" i="3"/>
  <c r="M23" i="3"/>
  <c r="L23" i="3"/>
  <c r="E23" i="3"/>
  <c r="L22" i="3"/>
  <c r="M22" i="3" s="1"/>
  <c r="E22" i="3"/>
  <c r="M21" i="3"/>
  <c r="L21" i="3"/>
  <c r="E21" i="3"/>
  <c r="L20" i="3"/>
  <c r="M20" i="3" s="1"/>
  <c r="E20" i="3"/>
  <c r="M19" i="3"/>
  <c r="L19" i="3"/>
  <c r="E19" i="3"/>
  <c r="A19" i="3"/>
  <c r="M18" i="3"/>
  <c r="L18" i="3"/>
  <c r="E18" i="3"/>
  <c r="A18" i="3"/>
  <c r="M17" i="3"/>
  <c r="L17" i="3"/>
  <c r="E17" i="3"/>
  <c r="L16" i="3"/>
  <c r="M16" i="3" s="1"/>
  <c r="E16" i="3"/>
  <c r="M15" i="3"/>
  <c r="L15" i="3"/>
  <c r="E15" i="3"/>
  <c r="L14" i="3"/>
  <c r="M14" i="3" s="1"/>
  <c r="E14" i="3"/>
  <c r="M13" i="3"/>
  <c r="L13" i="3"/>
  <c r="E13" i="3"/>
  <c r="L12" i="3"/>
  <c r="M12" i="3" s="1"/>
  <c r="E12" i="3"/>
  <c r="M11" i="3"/>
  <c r="L11" i="3"/>
  <c r="E11" i="3"/>
  <c r="L10" i="3"/>
  <c r="M10" i="3" s="1"/>
  <c r="E10" i="3"/>
  <c r="M9" i="3"/>
  <c r="L9" i="3"/>
  <c r="E9" i="3"/>
  <c r="L8" i="3"/>
  <c r="M8" i="3" s="1"/>
  <c r="E8" i="3"/>
  <c r="M7" i="3"/>
  <c r="L7" i="3"/>
  <c r="E7" i="3"/>
  <c r="L6" i="3"/>
  <c r="M6" i="3" s="1"/>
  <c r="E6" i="3"/>
  <c r="M5" i="3"/>
  <c r="L5" i="3"/>
  <c r="E5" i="3"/>
  <c r="L4" i="3"/>
  <c r="M4" i="3" s="1"/>
  <c r="E4" i="3"/>
  <c r="M3" i="3"/>
  <c r="L3" i="3"/>
  <c r="E3" i="3"/>
  <c r="L2" i="3"/>
  <c r="M2" i="3" s="1"/>
  <c r="E2" i="3"/>
  <c r="M1" i="3"/>
  <c r="L1" i="3"/>
  <c r="E1" i="3"/>
  <c r="B3" i="2" s="1"/>
  <c r="M23" i="2"/>
  <c r="L23" i="2"/>
  <c r="H23" i="2"/>
  <c r="K4" i="4" s="1"/>
  <c r="D23" i="2"/>
  <c r="I4" i="4" s="1"/>
  <c r="M22" i="2"/>
  <c r="L22" i="2"/>
  <c r="D22" i="2"/>
  <c r="I3" i="4" s="1"/>
  <c r="M21" i="2"/>
  <c r="I24" i="2" s="1"/>
  <c r="L21" i="2"/>
  <c r="F24" i="2" s="1"/>
  <c r="H21" i="2"/>
  <c r="K2" i="4" s="1"/>
  <c r="D21" i="2"/>
  <c r="I2" i="4" s="1"/>
  <c r="I12" i="2"/>
  <c r="I11" i="2"/>
  <c r="G11" i="2"/>
  <c r="F11" i="2"/>
  <c r="E11" i="2"/>
  <c r="D11" i="2"/>
  <c r="I10" i="2"/>
  <c r="C6" i="2"/>
  <c r="C7" i="2" l="1"/>
  <c r="J21" i="2"/>
  <c r="M2" i="4" s="1"/>
  <c r="H22" i="2"/>
  <c r="C8" i="2"/>
  <c r="J23" i="2"/>
  <c r="M4" i="4" s="1"/>
  <c r="E2" i="4"/>
  <c r="E3" i="4"/>
  <c r="K3" i="4" l="1"/>
  <c r="J22" i="2"/>
  <c r="M3" i="4" s="1"/>
</calcChain>
</file>

<file path=xl/sharedStrings.xml><?xml version="1.0" encoding="utf-8"?>
<sst xmlns="http://schemas.openxmlformats.org/spreadsheetml/2006/main" count="5711" uniqueCount="2651">
  <si>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</si>
  <si>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</si>
  <si>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</si>
  <si>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</si>
  <si>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</si>
  <si>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</si>
  <si>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</si>
  <si>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</si>
  <si>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</si>
  <si>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</si>
  <si>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</si>
  <si>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</si>
  <si>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</si>
  <si>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</si>
  <si>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</si>
  <si>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</si>
  <si>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</si>
  <si>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</si>
  <si>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</si>
  <si>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</si>
  <si>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</si>
  <si>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</si>
  <si>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</si>
  <si>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</si>
  <si>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</si>
  <si>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</si>
  <si>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</si>
  <si>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</si>
  <si>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</si>
  <si>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</si>
  <si>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</si>
  <si>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</si>
  <si>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</si>
  <si>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</si>
  <si>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</si>
  <si>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</si>
  <si>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</si>
  <si>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</si>
  <si>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</si>
  <si>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</si>
  <si>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</si>
  <si>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</si>
  <si>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</si>
  <si>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</si>
  <si>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</si>
  <si>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</si>
  <si>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</si>
  <si>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</si>
  <si>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</si>
  <si>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</si>
  <si>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</si>
  <si>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</si>
  <si>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</si>
  <si>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</si>
  <si>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</si>
  <si>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</si>
  <si>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</si>
  <si>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</si>
  <si>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</si>
  <si>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</si>
  <si>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</si>
  <si>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</si>
  <si>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</si>
  <si>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</si>
  <si>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</si>
  <si>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</si>
  <si>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</si>
  <si>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</si>
  <si>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</si>
  <si>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</si>
  <si>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</si>
  <si>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</si>
  <si>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</si>
  <si>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</si>
  <si>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</si>
  <si>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</si>
  <si>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</si>
  <si>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</si>
  <si>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</si>
  <si>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</si>
  <si>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</si>
  <si>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</si>
  <si>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</si>
  <si>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</si>
  <si>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</si>
  <si>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</si>
  <si>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</si>
  <si>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</si>
  <si>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</si>
  <si>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</si>
  <si>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</si>
  <si>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</si>
  <si>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</si>
  <si>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</si>
  <si>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</si>
  <si>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</si>
  <si>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</si>
  <si>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</si>
  <si>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</si>
  <si>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</si>
  <si>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</si>
  <si>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</si>
  <si>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</si>
  <si>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</si>
  <si>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</si>
  <si>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</si>
  <si>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</si>
  <si>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</si>
  <si>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</si>
  <si>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</si>
  <si>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</si>
  <si>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</si>
  <si>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</si>
  <si>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</si>
  <si>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</si>
  <si>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</si>
  <si>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</si>
  <si>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</si>
  <si>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</si>
  <si>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</si>
  <si>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</si>
  <si>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</si>
  <si>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</si>
  <si>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</si>
  <si>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</si>
  <si>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</si>
  <si>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</si>
  <si>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</si>
  <si>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</si>
  <si>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</si>
  <si>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</si>
  <si>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</si>
  <si>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</si>
  <si>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</si>
  <si>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</si>
  <si>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</si>
  <si>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</si>
  <si>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</si>
  <si>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</si>
  <si>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</si>
  <si>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</si>
  <si>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</si>
  <si>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</si>
  <si>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</si>
  <si>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</si>
  <si>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</si>
  <si>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</si>
  <si>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</si>
  <si>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</si>
  <si>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</si>
  <si>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</si>
  <si>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</si>
  <si>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</si>
  <si>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</si>
  <si>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</si>
  <si>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</si>
  <si>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</si>
  <si>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</si>
  <si>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</si>
  <si>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</si>
  <si>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</si>
  <si>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</si>
  <si>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</si>
  <si>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</si>
  <si>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</si>
  <si>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</si>
  <si>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</si>
  <si>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</si>
  <si>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</si>
  <si>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</si>
  <si>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</si>
  <si>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</si>
  <si>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</si>
  <si>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</si>
  <si>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</si>
  <si>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</si>
  <si>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</si>
  <si>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</si>
  <si>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</si>
  <si>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</si>
  <si>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</si>
  <si>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</si>
  <si>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</si>
  <si>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</si>
  <si>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</si>
  <si>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</si>
  <si>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</si>
  <si>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</si>
  <si>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</si>
  <si>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</si>
  <si>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</si>
  <si>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</si>
  <si>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</si>
  <si>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</si>
  <si>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</si>
  <si>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</si>
  <si>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</si>
  <si>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</si>
  <si>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</si>
  <si>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</si>
  <si>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</si>
  <si>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</si>
  <si>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</si>
  <si>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</si>
  <si>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</si>
  <si>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</si>
  <si>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</si>
  <si>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</si>
  <si>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</si>
  <si>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</si>
  <si>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</si>
  <si>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</si>
  <si>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</si>
  <si>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</si>
  <si>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</si>
  <si>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</si>
  <si>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</si>
  <si>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</si>
  <si>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</si>
  <si>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</si>
  <si>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</si>
  <si>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</si>
  <si>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</si>
  <si>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</si>
  <si>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</si>
  <si>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</si>
  <si>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</si>
  <si>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</si>
  <si>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</si>
  <si>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</si>
  <si>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</si>
  <si>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</si>
  <si>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</si>
  <si>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</si>
  <si>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</si>
  <si>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</si>
  <si>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</si>
  <si>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</si>
  <si>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</si>
  <si>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</si>
  <si>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</si>
  <si>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</si>
  <si>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</si>
  <si>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</si>
  <si>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</si>
  <si>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</si>
  <si>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</si>
  <si>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</si>
  <si>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</si>
  <si>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</si>
  <si>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</si>
  <si>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</si>
  <si>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</si>
  <si>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</si>
  <si>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</si>
  <si>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</si>
  <si>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</si>
  <si>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</si>
  <si>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</si>
  <si>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</si>
  <si>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</si>
  <si>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</si>
  <si>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</si>
  <si>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</si>
  <si>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</si>
  <si>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</si>
  <si>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</si>
  <si>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</si>
  <si>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</si>
  <si>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</si>
  <si>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</si>
  <si>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</si>
  <si>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</si>
  <si>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</si>
  <si>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</si>
  <si>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</si>
  <si>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</si>
  <si>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</si>
  <si>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</si>
  <si>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</si>
  <si>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</si>
  <si>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</si>
  <si>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Lp.</t>
  </si>
  <si>
    <t>WK</t>
  </si>
  <si>
    <t>PK</t>
  </si>
  <si>
    <t>GK</t>
  </si>
  <si>
    <t>GT</t>
  </si>
  <si>
    <t>KODGUS</t>
  </si>
  <si>
    <t>ROK</t>
  </si>
  <si>
    <t>Stopień</t>
  </si>
  <si>
    <t>Wskaznik</t>
  </si>
  <si>
    <t>Nazwa jednostki samorządu terytorialnego</t>
  </si>
  <si>
    <t>kod TERYT</t>
  </si>
  <si>
    <t>kontraktowy</t>
  </si>
  <si>
    <t>mianowany</t>
  </si>
  <si>
    <t>dyplomowany</t>
  </si>
  <si>
    <t>w Łodzi</t>
  </si>
  <si>
    <t>Nazwa województwa</t>
  </si>
  <si>
    <t>łódzkie</t>
  </si>
  <si>
    <t>dolnośląskie</t>
  </si>
  <si>
    <t>we Wrocławiu</t>
  </si>
  <si>
    <t>Województwo</t>
  </si>
  <si>
    <t>kujawsko-pomorskie</t>
  </si>
  <si>
    <t>w Bydgoszczy</t>
  </si>
  <si>
    <t>Powiat</t>
  </si>
  <si>
    <t>lubelskie</t>
  </si>
  <si>
    <t>w Lublinie</t>
  </si>
  <si>
    <t>lubuskie</t>
  </si>
  <si>
    <t>w Zielonej Górze</t>
  </si>
  <si>
    <t>małopolskie</t>
  </si>
  <si>
    <t>w Krakowie</t>
  </si>
  <si>
    <t>mazowieckie</t>
  </si>
  <si>
    <t>w Warszawie</t>
  </si>
  <si>
    <t>opolskie</t>
  </si>
  <si>
    <t>w Opolu</t>
  </si>
  <si>
    <t>podkarpackie</t>
  </si>
  <si>
    <t>w Rzeszowie</t>
  </si>
  <si>
    <t>podlaskie</t>
  </si>
  <si>
    <t>w Białymstoku</t>
  </si>
  <si>
    <t>pomorskie</t>
  </si>
  <si>
    <t>w Gdańsku</t>
  </si>
  <si>
    <t>śląskie</t>
  </si>
  <si>
    <t>w Katowicach</t>
  </si>
  <si>
    <t>świętokrzyskie</t>
  </si>
  <si>
    <t>w Kielcach</t>
  </si>
  <si>
    <t>warmińsko-mazurskie</t>
  </si>
  <si>
    <t>w Olsztynie</t>
  </si>
  <si>
    <t>wielkopolskie</t>
  </si>
  <si>
    <t>w Poznaniu</t>
  </si>
  <si>
    <t>zachodniopomorskie</t>
  </si>
  <si>
    <t>w Szczecinie</t>
  </si>
  <si>
    <t>Miasto na prawach powiatu</t>
  </si>
  <si>
    <t>Jelenia Góra</t>
  </si>
  <si>
    <t>Legnica</t>
  </si>
  <si>
    <t>Wrocław</t>
  </si>
  <si>
    <t>Grudziądz</t>
  </si>
  <si>
    <t>Włocławek</t>
  </si>
  <si>
    <t>Bydgoszcz</t>
  </si>
  <si>
    <t>Toruń</t>
  </si>
  <si>
    <t>Biała Podlaska</t>
  </si>
  <si>
    <t>Chełm</t>
  </si>
  <si>
    <t>Zamość</t>
  </si>
  <si>
    <t>Lublin</t>
  </si>
  <si>
    <t>Zielona Góra</t>
  </si>
  <si>
    <t>Gorzów Wielkopolski</t>
  </si>
  <si>
    <t>Skierniewice</t>
  </si>
  <si>
    <t>Łódź</t>
  </si>
  <si>
    <t>Piotrków Trybunalski</t>
  </si>
  <si>
    <t>Tarnów</t>
  </si>
  <si>
    <t>Kraków</t>
  </si>
  <si>
    <t>Nowy Sącz</t>
  </si>
  <si>
    <t>Siedlce</t>
  </si>
  <si>
    <t>Leszno</t>
  </si>
  <si>
    <t>Ostrołęka</t>
  </si>
  <si>
    <t>Płock</t>
  </si>
  <si>
    <t>Radom</t>
  </si>
  <si>
    <t>Opole</t>
  </si>
  <si>
    <t>Przemyśl</t>
  </si>
  <si>
    <t>Krosno</t>
  </si>
  <si>
    <t>Rzeszów</t>
  </si>
  <si>
    <t>Tarnobrzeg</t>
  </si>
  <si>
    <t>Łomża</t>
  </si>
  <si>
    <t>Suwałki</t>
  </si>
  <si>
    <t>Białystok</t>
  </si>
  <si>
    <t>Słupsk</t>
  </si>
  <si>
    <t>Gdańsk</t>
  </si>
  <si>
    <t>Gdynia</t>
  </si>
  <si>
    <t>Sopot</t>
  </si>
  <si>
    <t>Olsztyn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</si>
  <si>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</si>
  <si>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</si>
  <si>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</si>
  <si>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</si>
  <si>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</si>
  <si>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</si>
  <si>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</si>
  <si>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</si>
  <si>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</si>
  <si>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</si>
  <si>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</si>
  <si>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</si>
  <si>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</si>
  <si>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</si>
  <si>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</si>
  <si>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</si>
  <si>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</si>
  <si>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</si>
  <si>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</si>
  <si>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</si>
  <si>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</si>
  <si>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Kalisz</t>
  </si>
  <si>
    <t>Konin</t>
  </si>
  <si>
    <t>Poznań</t>
  </si>
  <si>
    <t>Koszalin</t>
  </si>
  <si>
    <t>Szczecin</t>
  </si>
  <si>
    <t>Świnoujście</t>
  </si>
  <si>
    <t>Nazwa powiatu</t>
  </si>
  <si>
    <t>Nazwa gminy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</si>
  <si>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</si>
  <si>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</si>
  <si>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</si>
  <si>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</si>
  <si>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</si>
  <si>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</si>
  <si>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</si>
  <si>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</si>
  <si>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</si>
  <si>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</si>
  <si>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</si>
  <si>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</si>
  <si>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</si>
  <si>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</si>
  <si>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</si>
  <si>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</si>
  <si>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</si>
  <si>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</si>
  <si>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</si>
  <si>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</si>
  <si>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</si>
  <si>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</si>
  <si>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</si>
  <si>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</si>
  <si>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</si>
  <si>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</si>
  <si>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</si>
  <si>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</si>
  <si>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</si>
  <si>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</si>
  <si>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</si>
  <si>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</si>
  <si>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</si>
  <si>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</si>
  <si>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</si>
  <si>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</si>
  <si>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</si>
  <si>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</si>
  <si>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</si>
  <si>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</si>
  <si>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</si>
  <si>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</si>
  <si>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</si>
  <si>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</si>
  <si>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</si>
  <si>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</si>
  <si>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</si>
  <si>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</si>
  <si>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</si>
  <si>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</si>
  <si>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</si>
  <si>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</si>
  <si>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</si>
  <si>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</si>
  <si>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</si>
  <si>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</si>
  <si>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</si>
  <si>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</si>
  <si>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</si>
  <si>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</si>
  <si>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</si>
  <si>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</si>
  <si>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</si>
  <si>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</si>
  <si>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</si>
  <si>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</si>
  <si>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</si>
  <si>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</si>
  <si>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</si>
  <si>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</si>
  <si>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</si>
  <si>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</si>
  <si>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</si>
  <si>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</si>
  <si>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</si>
  <si>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</si>
  <si>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</si>
  <si>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</si>
  <si>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</si>
  <si>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</si>
  <si>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</si>
  <si>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</si>
  <si>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</si>
  <si>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</si>
  <si>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</si>
  <si>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</si>
  <si>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</si>
  <si>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</si>
  <si>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</si>
  <si>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</si>
  <si>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</si>
  <si>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</si>
  <si>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</si>
  <si>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</si>
  <si>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</si>
  <si>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</si>
  <si>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</si>
  <si>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</si>
  <si>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</si>
  <si>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</si>
  <si>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</si>
  <si>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</si>
  <si>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</si>
  <si>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</si>
  <si>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</si>
  <si>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</si>
  <si>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</si>
  <si>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</si>
  <si>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</si>
  <si>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</si>
  <si>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</si>
  <si>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</si>
  <si>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</si>
  <si>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</si>
  <si>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</si>
  <si>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</si>
  <si>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</si>
  <si>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</si>
  <si>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</si>
  <si>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</si>
  <si>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</si>
  <si>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</si>
  <si>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</si>
  <si>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</si>
  <si>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</si>
  <si>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</si>
  <si>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</si>
  <si>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</si>
  <si>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</si>
  <si>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</si>
  <si>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</si>
  <si>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</si>
  <si>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</si>
  <si>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</si>
  <si>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</si>
  <si>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</si>
  <si>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</si>
  <si>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</si>
  <si>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</si>
  <si>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</si>
  <si>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</si>
  <si>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</si>
  <si>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</si>
  <si>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</si>
  <si>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</si>
  <si>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</si>
  <si>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</si>
  <si>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</si>
  <si>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</si>
  <si>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</si>
  <si>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</si>
  <si>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</si>
  <si>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</si>
  <si>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</si>
  <si>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</si>
  <si>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</si>
  <si>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</si>
  <si>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</si>
  <si>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</si>
  <si>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</si>
  <si>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</si>
  <si>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</si>
  <si>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</si>
  <si>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</si>
  <si>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</si>
  <si>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</si>
  <si>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</si>
  <si>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</si>
  <si>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</si>
  <si>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</si>
  <si>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</si>
  <si>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</si>
  <si>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</si>
  <si>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</si>
  <si>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</si>
  <si>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</si>
  <si>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</si>
  <si>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</si>
  <si>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</si>
  <si>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</si>
  <si>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</si>
  <si>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</si>
  <si>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</si>
  <si>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</si>
  <si>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</si>
  <si>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</si>
  <si>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</si>
  <si>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</si>
  <si>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</si>
  <si>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</si>
  <si>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</si>
  <si>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</si>
  <si>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</si>
  <si>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</si>
  <si>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</si>
  <si>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</si>
  <si>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</si>
  <si>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</si>
  <si>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</si>
  <si>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</si>
  <si>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</si>
  <si>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</si>
  <si>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</si>
  <si>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</si>
  <si>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</si>
  <si>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</si>
  <si>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</si>
  <si>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</si>
  <si>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</si>
  <si>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</si>
  <si>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</si>
  <si>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</si>
  <si>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</si>
  <si>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</si>
  <si>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</si>
  <si>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</si>
  <si>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</si>
  <si>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</si>
  <si>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</si>
  <si>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</si>
  <si>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</si>
  <si>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</si>
  <si>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</si>
  <si>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</si>
  <si>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</si>
  <si>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</si>
  <si>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</si>
  <si>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</si>
  <si>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</si>
  <si>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</si>
  <si>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</si>
  <si>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</si>
  <si>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</si>
  <si>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</si>
  <si>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</si>
  <si>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</si>
  <si>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</si>
  <si>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</si>
  <si>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</si>
  <si>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</si>
  <si>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</si>
  <si>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</si>
  <si>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</si>
  <si>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</si>
  <si>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</si>
  <si>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</si>
  <si>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</si>
  <si>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</si>
  <si>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</si>
  <si>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</si>
  <si>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</si>
  <si>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</si>
  <si>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</si>
  <si>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</si>
  <si>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</si>
  <si>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</si>
  <si>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</si>
  <si>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</si>
  <si>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</si>
  <si>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</si>
  <si>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</si>
  <si>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</si>
  <si>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</si>
  <si>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</si>
  <si>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</si>
  <si>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</si>
  <si>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</si>
  <si>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</si>
  <si>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</si>
  <si>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</si>
  <si>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</si>
  <si>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</si>
  <si>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</si>
  <si>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</si>
  <si>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</si>
  <si>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</si>
  <si>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</si>
  <si>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</si>
  <si>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</si>
  <si>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</si>
  <si>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</si>
  <si>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</si>
  <si>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</si>
  <si>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</si>
  <si>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</si>
  <si>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</si>
  <si>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</si>
  <si>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</si>
  <si>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</si>
  <si>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</si>
  <si>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</si>
  <si>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</si>
  <si>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</si>
  <si>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</si>
  <si>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</si>
  <si>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</si>
  <si>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</si>
  <si>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</si>
  <si>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</si>
  <si>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</si>
  <si>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</si>
  <si>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</si>
  <si>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</si>
  <si>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</si>
  <si>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</si>
  <si>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</si>
  <si>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</si>
  <si>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</si>
  <si>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</si>
  <si>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</si>
  <si>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</si>
  <si>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</si>
  <si>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</si>
  <si>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</si>
  <si>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</si>
  <si>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</si>
  <si>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</si>
  <si>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</si>
  <si>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</si>
  <si>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</si>
  <si>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</si>
  <si>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</si>
  <si>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</si>
  <si>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</si>
  <si>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</si>
  <si>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</si>
  <si>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</si>
  <si>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</si>
  <si>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</si>
  <si>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</si>
  <si>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</si>
  <si>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</si>
  <si>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</si>
  <si>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</si>
  <si>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</si>
  <si>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</si>
  <si>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</si>
  <si>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</si>
  <si>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</si>
  <si>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</si>
  <si>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</si>
  <si>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</si>
  <si>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</si>
  <si>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</si>
  <si>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</si>
  <si>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</si>
  <si>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</si>
  <si>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</si>
  <si>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</si>
  <si>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</si>
  <si>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</si>
  <si>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</si>
  <si>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</si>
  <si>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</si>
  <si>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</si>
  <si>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</si>
  <si>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</si>
  <si>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</si>
  <si>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</si>
  <si>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</si>
  <si>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</si>
  <si>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</si>
  <si>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</si>
  <si>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</si>
  <si>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</si>
  <si>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</si>
  <si>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</si>
  <si>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</si>
  <si>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</si>
  <si>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</si>
  <si>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</si>
  <si>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</si>
  <si>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</si>
  <si>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</si>
  <si>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</si>
  <si>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</si>
  <si>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</si>
  <si>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</si>
  <si>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</si>
  <si>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</si>
  <si>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</si>
  <si>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</si>
  <si>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</si>
  <si>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</si>
  <si>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</si>
  <si>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</si>
  <si>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</si>
  <si>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</si>
  <si>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</si>
  <si>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</si>
  <si>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</si>
  <si>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</si>
  <si>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</si>
  <si>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</si>
  <si>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</si>
  <si>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</si>
  <si>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</si>
  <si>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</si>
  <si>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</si>
  <si>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</si>
  <si>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</si>
  <si>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</si>
  <si>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</si>
  <si>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</si>
  <si>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</si>
  <si>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</si>
  <si>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</si>
  <si>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</si>
  <si>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</si>
  <si>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</si>
  <si>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</si>
  <si>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</si>
  <si>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</si>
  <si>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</si>
  <si>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</si>
  <si>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</si>
  <si>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</si>
  <si>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</si>
  <si>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</si>
  <si>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</si>
  <si>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</si>
  <si>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</si>
  <si>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</si>
  <si>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</si>
  <si>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</si>
  <si>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</si>
  <si>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</si>
  <si>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</si>
  <si>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</si>
  <si>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</si>
  <si>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</si>
  <si>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</si>
  <si>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</si>
  <si>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</si>
  <si>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</si>
  <si>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</si>
  <si>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</si>
  <si>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</si>
  <si>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</si>
  <si>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</si>
  <si>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</si>
  <si>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</si>
  <si>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</si>
  <si>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</si>
  <si>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</si>
  <si>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</si>
  <si>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</si>
  <si>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</si>
  <si>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</si>
  <si>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</si>
  <si>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</si>
  <si>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</si>
  <si>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</si>
  <si>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</si>
  <si>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</si>
  <si>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</si>
  <si>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</si>
  <si>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</si>
  <si>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</si>
  <si>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</si>
  <si>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</si>
  <si>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</si>
  <si>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</si>
  <si>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</si>
  <si>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</si>
  <si>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</si>
  <si>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</si>
  <si>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</si>
  <si>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</si>
  <si>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</si>
  <si>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</si>
  <si>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</si>
  <si>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</si>
  <si>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</si>
  <si>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</si>
  <si>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</si>
  <si>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</si>
  <si>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</si>
  <si>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</si>
  <si>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</si>
  <si>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</si>
  <si>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</si>
  <si>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</si>
  <si>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</si>
  <si>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</si>
  <si>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</si>
  <si>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</si>
  <si>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</si>
  <si>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</si>
  <si>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</si>
  <si>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</si>
  <si>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</si>
  <si>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</si>
  <si>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</si>
  <si>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</si>
  <si>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</si>
  <si>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</si>
  <si>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</si>
  <si>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</si>
  <si>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</si>
  <si>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</si>
  <si>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</si>
  <si>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</si>
  <si>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</si>
  <si>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</si>
  <si>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</si>
  <si>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</si>
  <si>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</si>
  <si>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</si>
  <si>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</si>
  <si>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</si>
  <si>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</si>
  <si>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</si>
  <si>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</si>
  <si>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</si>
  <si>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</si>
  <si>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</si>
  <si>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</si>
  <si>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</si>
  <si>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</si>
  <si>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</si>
  <si>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</si>
  <si>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</si>
  <si>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</si>
  <si>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</si>
  <si>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</si>
  <si>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</si>
  <si>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</si>
  <si>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</si>
  <si>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</si>
  <si>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</si>
  <si>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</si>
  <si>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</si>
  <si>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</si>
  <si>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</si>
  <si>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</si>
  <si>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</si>
  <si>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</si>
  <si>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</si>
  <si>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</si>
  <si>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</si>
  <si>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</si>
  <si>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</si>
  <si>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</si>
  <si>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</si>
  <si>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</si>
  <si>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</si>
  <si>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</si>
  <si>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</si>
  <si>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</si>
  <si>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</si>
  <si>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</si>
  <si>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</si>
  <si>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</si>
  <si>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</si>
  <si>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</si>
  <si>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</si>
  <si>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</si>
  <si>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</si>
  <si>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</si>
  <si>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</si>
  <si>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</si>
  <si>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</si>
  <si>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</si>
  <si>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</si>
  <si>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</si>
  <si>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</si>
  <si>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</si>
  <si>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</si>
  <si>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</si>
  <si>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</si>
  <si>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</si>
  <si>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</si>
  <si>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</si>
  <si>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</si>
  <si>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</si>
  <si>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</si>
  <si>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</si>
  <si>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</si>
  <si>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</si>
  <si>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</si>
  <si>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</si>
  <si>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</si>
  <si>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</si>
  <si>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</si>
  <si>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</si>
  <si>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</si>
  <si>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</si>
  <si>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</si>
  <si>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</si>
  <si>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</si>
  <si>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</si>
  <si>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</si>
  <si>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</si>
  <si>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</si>
  <si>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</si>
  <si>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</si>
  <si>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</si>
  <si>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</si>
  <si>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</si>
  <si>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</si>
  <si>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</si>
  <si>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</si>
  <si>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</si>
  <si>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</si>
  <si>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</si>
  <si>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</si>
  <si>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</si>
  <si>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</si>
  <si>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</si>
  <si>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</si>
  <si>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</si>
  <si>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</si>
  <si>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</si>
  <si>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</si>
  <si>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</si>
  <si>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</si>
  <si>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</si>
  <si>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</si>
  <si>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</si>
  <si>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</si>
  <si>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</si>
  <si>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</si>
  <si>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</si>
  <si>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</si>
  <si>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</si>
  <si>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</si>
  <si>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</si>
  <si>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</si>
  <si>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</si>
  <si>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</si>
  <si>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</si>
  <si>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</si>
  <si>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</si>
  <si>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</si>
  <si>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</si>
  <si>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</si>
  <si>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</si>
  <si>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</si>
  <si>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</si>
  <si>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</si>
  <si>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</si>
  <si>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</si>
  <si>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</si>
  <si>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</si>
  <si>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</si>
  <si>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</si>
  <si>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</si>
  <si>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</si>
  <si>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</si>
  <si>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</si>
  <si>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</si>
  <si>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</si>
  <si>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</si>
  <si>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</si>
  <si>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</si>
  <si>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</si>
  <si>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</si>
  <si>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</si>
  <si>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</si>
  <si>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</si>
  <si>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</si>
  <si>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</si>
  <si>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</si>
  <si>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</si>
  <si>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</si>
  <si>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</si>
  <si>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</si>
  <si>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</si>
  <si>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</si>
  <si>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</si>
  <si>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</si>
  <si>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</si>
  <si>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</si>
  <si>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</si>
  <si>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</si>
  <si>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</si>
  <si>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</si>
  <si>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</si>
  <si>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</si>
  <si>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</si>
  <si>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</si>
  <si>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</si>
  <si>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</si>
  <si>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</si>
  <si>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</si>
  <si>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</si>
  <si>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</si>
  <si>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</si>
  <si>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</si>
  <si>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</si>
  <si>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</si>
  <si>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</si>
  <si>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</si>
  <si>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</si>
  <si>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</si>
  <si>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</si>
  <si>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</si>
  <si>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</si>
  <si>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</si>
  <si>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</si>
  <si>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</si>
  <si>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</si>
  <si>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</si>
  <si>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</si>
  <si>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</si>
  <si>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</si>
  <si>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</si>
  <si>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</si>
  <si>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</si>
  <si>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</si>
  <si>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</si>
  <si>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</si>
  <si>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</si>
  <si>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</si>
  <si>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</si>
  <si>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</si>
  <si>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</si>
  <si>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</si>
  <si>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</si>
  <si>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</si>
  <si>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</si>
  <si>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</si>
  <si>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</si>
  <si>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</si>
  <si>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</si>
  <si>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</si>
  <si>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</si>
  <si>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</si>
  <si>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</si>
  <si>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</si>
  <si>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</si>
  <si>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</si>
  <si>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</si>
  <si>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</si>
  <si>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</si>
  <si>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</si>
  <si>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</si>
  <si>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</si>
  <si>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</si>
  <si>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</si>
  <si>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</si>
  <si>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</si>
  <si>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</si>
  <si>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</si>
  <si>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</si>
  <si>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</si>
  <si>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</si>
  <si>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</si>
  <si>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</si>
  <si>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</si>
  <si>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</si>
  <si>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</si>
  <si>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</si>
  <si>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</si>
  <si>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</si>
  <si>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</si>
  <si>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</si>
  <si>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</si>
  <si>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</si>
  <si>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</si>
  <si>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</si>
  <si>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</si>
  <si>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</si>
  <si>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</si>
  <si>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</si>
  <si>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</si>
  <si>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</si>
  <si>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</si>
  <si>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</si>
  <si>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</si>
  <si>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</si>
  <si>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</si>
  <si>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</si>
  <si>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</si>
  <si>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</si>
  <si>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</si>
  <si>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</si>
  <si>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</si>
  <si>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</si>
  <si>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</si>
  <si>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</si>
  <si>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</si>
  <si>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</si>
  <si>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</si>
  <si>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</si>
  <si>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</si>
  <si>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</si>
  <si>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</si>
  <si>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</si>
  <si>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</si>
  <si>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</si>
  <si>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</si>
  <si>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</si>
  <si>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</si>
  <si>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</si>
  <si>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</si>
  <si>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</si>
  <si>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</si>
  <si>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</si>
  <si>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</si>
  <si>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</si>
  <si>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</si>
  <si>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</si>
  <si>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</si>
  <si>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</si>
  <si>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</si>
  <si>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</si>
  <si>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</si>
  <si>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</si>
  <si>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</si>
  <si>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</si>
  <si>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</si>
  <si>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</si>
  <si>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</si>
  <si>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</si>
  <si>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</si>
  <si>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</si>
  <si>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</si>
  <si>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</si>
  <si>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</si>
  <si>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</si>
  <si>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</si>
  <si>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</si>
  <si>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</si>
  <si>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</si>
  <si>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</si>
  <si>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</si>
  <si>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</si>
  <si>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</si>
  <si>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</si>
  <si>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</si>
  <si>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</si>
  <si>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</si>
  <si>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</si>
  <si>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</si>
  <si>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</si>
  <si>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</si>
  <si>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</si>
  <si>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</si>
  <si>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</si>
  <si>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</si>
  <si>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</si>
  <si>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</si>
  <si>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</si>
  <si>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</si>
  <si>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</si>
  <si>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</si>
  <si>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</si>
  <si>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</si>
  <si>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</si>
  <si>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</si>
  <si>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</si>
  <si>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</si>
  <si>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</si>
  <si>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</si>
  <si>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</si>
  <si>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</si>
  <si>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</si>
  <si>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</si>
  <si>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</si>
  <si>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</si>
  <si>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</si>
  <si>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</si>
  <si>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</si>
  <si>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</si>
  <si>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</si>
  <si>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</si>
  <si>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</si>
  <si>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</si>
  <si>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</si>
  <si>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</si>
  <si>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</si>
  <si>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</si>
  <si>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</si>
  <si>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</si>
  <si>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</si>
  <si>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</si>
  <si>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</si>
  <si>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</si>
  <si>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</si>
  <si>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</si>
  <si>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</si>
  <si>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</si>
  <si>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</si>
  <si>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</si>
  <si>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</si>
  <si>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</si>
  <si>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</si>
  <si>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</si>
  <si>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</si>
  <si>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</si>
  <si>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</si>
  <si>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</si>
  <si>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</si>
  <si>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</si>
  <si>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</si>
  <si>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</si>
  <si>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</si>
  <si>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</si>
  <si>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</si>
  <si>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</si>
  <si>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</si>
  <si>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</si>
  <si>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</si>
  <si>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</si>
  <si>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</si>
  <si>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</si>
  <si>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</si>
  <si>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</si>
  <si>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</si>
  <si>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</si>
  <si>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</si>
  <si>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</si>
  <si>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</si>
  <si>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</si>
  <si>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</si>
  <si>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</si>
  <si>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</si>
  <si>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</si>
  <si>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</si>
  <si>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</si>
  <si>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</si>
  <si>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</si>
  <si>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</si>
  <si>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</si>
  <si>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</si>
  <si>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</si>
  <si>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</si>
  <si>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</si>
  <si>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</si>
  <si>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</si>
  <si>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</si>
  <si>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</si>
  <si>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</si>
  <si>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</si>
  <si>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</si>
  <si>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</si>
  <si>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</si>
  <si>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</si>
  <si>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</si>
  <si>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</si>
  <si>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</si>
  <si>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</si>
  <si>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</si>
  <si>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</si>
  <si>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</si>
  <si>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</si>
  <si>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</si>
  <si>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</si>
  <si>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</si>
  <si>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</si>
  <si>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</si>
  <si>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</si>
  <si>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</si>
  <si>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</si>
  <si>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</si>
  <si>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</si>
  <si>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</si>
  <si>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</si>
  <si>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</si>
  <si>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</si>
  <si>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</si>
  <si>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</si>
  <si>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</si>
  <si>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</si>
  <si>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</si>
  <si>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</si>
  <si>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</si>
  <si>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</si>
  <si>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</si>
  <si>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</si>
  <si>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</si>
  <si>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</si>
  <si>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</si>
  <si>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</si>
  <si>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</si>
  <si>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</si>
  <si>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</si>
  <si>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</si>
  <si>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</si>
  <si>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</si>
  <si>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</si>
  <si>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</si>
  <si>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</si>
  <si>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</si>
  <si>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</si>
  <si>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</si>
  <si>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</si>
  <si>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</si>
  <si>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</si>
  <si>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</si>
  <si>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</si>
  <si>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</si>
  <si>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</si>
  <si>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</si>
  <si>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</si>
  <si>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</si>
  <si>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</si>
  <si>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</si>
  <si>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</si>
  <si>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</si>
  <si>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</si>
  <si>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</si>
  <si>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</si>
  <si>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</si>
  <si>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</si>
  <si>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</si>
  <si>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</si>
  <si>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</si>
  <si>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</si>
  <si>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</si>
  <si>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</si>
  <si>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</si>
  <si>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</si>
  <si>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</si>
  <si>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</si>
  <si>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</si>
  <si>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</si>
  <si>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</si>
  <si>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</si>
  <si>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</si>
  <si>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</si>
  <si>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</si>
  <si>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</si>
  <si>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</si>
  <si>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</si>
  <si>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</si>
  <si>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</si>
  <si>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</si>
  <si>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</si>
  <si>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</si>
  <si>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</si>
  <si>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</si>
  <si>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</si>
  <si>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</si>
  <si>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</si>
  <si>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</si>
  <si>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</si>
  <si>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</si>
  <si>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</si>
  <si>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</si>
  <si>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</si>
  <si>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</si>
  <si>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</si>
  <si>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</si>
  <si>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</si>
  <si>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</si>
  <si>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</si>
  <si>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</si>
  <si>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</si>
  <si>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</si>
  <si>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</si>
  <si>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</si>
  <si>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</si>
  <si>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</si>
  <si>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</si>
  <si>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</si>
  <si>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</si>
  <si>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</si>
  <si>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</si>
  <si>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</si>
  <si>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</si>
  <si>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</si>
  <si>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</si>
  <si>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</si>
  <si>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</si>
  <si>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</si>
  <si>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</si>
  <si>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</si>
  <si>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</si>
  <si>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</si>
  <si>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</si>
  <si>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</si>
  <si>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</si>
  <si>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</si>
  <si>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</si>
  <si>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</si>
  <si>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</si>
  <si>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</si>
  <si>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</si>
  <si>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</si>
  <si>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</si>
  <si>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</si>
  <si>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</si>
  <si>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</si>
  <si>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</si>
  <si>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</si>
  <si>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</si>
  <si>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</si>
  <si>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</si>
  <si>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</si>
  <si>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</si>
  <si>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</si>
  <si>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</si>
  <si>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</si>
  <si>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</si>
  <si>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</si>
  <si>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</si>
  <si>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</si>
  <si>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</si>
  <si>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</si>
  <si>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</si>
  <si>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</si>
  <si>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</si>
  <si>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</si>
  <si>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</si>
  <si>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</si>
  <si>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</si>
  <si>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</si>
  <si>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</si>
  <si>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</si>
  <si>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</si>
  <si>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</si>
  <si>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</si>
  <si>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</si>
  <si>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</si>
  <si>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</si>
  <si>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</si>
  <si>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</si>
  <si>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</si>
  <si>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</si>
  <si>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</si>
  <si>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</si>
  <si>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</si>
  <si>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</si>
  <si>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</si>
  <si>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</si>
  <si>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</si>
  <si>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</si>
  <si>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</si>
  <si>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</si>
  <si>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</si>
  <si>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</si>
  <si>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</si>
  <si>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</si>
  <si>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</si>
  <si>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</si>
  <si>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</si>
  <si>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</si>
  <si>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</si>
  <si>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</si>
  <si>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</si>
  <si>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</si>
  <si>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</si>
  <si>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</si>
  <si>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</si>
  <si>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</si>
  <si>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</si>
  <si>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</si>
  <si>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</si>
  <si>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</si>
  <si>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</si>
  <si>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</si>
  <si>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</si>
  <si>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</si>
  <si>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</si>
  <si>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</si>
  <si>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</si>
  <si>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</si>
  <si>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</si>
  <si>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</si>
  <si>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</si>
  <si>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</si>
  <si>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</si>
  <si>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</si>
  <si>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</si>
  <si>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</si>
  <si>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</si>
  <si>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</si>
  <si>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</si>
  <si>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</si>
  <si>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</si>
  <si>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</si>
  <si>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</si>
  <si>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</si>
  <si>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</si>
  <si>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</si>
  <si>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</si>
  <si>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</si>
  <si>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</si>
  <si>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</si>
  <si>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</si>
  <si>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</si>
  <si>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</si>
  <si>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</si>
  <si>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</si>
  <si>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</si>
  <si>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</si>
  <si>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</si>
  <si>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</si>
  <si>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</si>
  <si>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</si>
  <si>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</si>
  <si>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</si>
  <si>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</si>
  <si>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</si>
  <si>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</si>
  <si>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</si>
  <si>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</si>
  <si>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</si>
  <si>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</si>
  <si>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</si>
  <si>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</si>
  <si>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</si>
  <si>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</si>
  <si>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</si>
  <si>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</si>
  <si>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</si>
  <si>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</si>
  <si>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</si>
  <si>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</si>
  <si>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</si>
  <si>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</si>
  <si>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</si>
  <si>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</si>
  <si>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</si>
  <si>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</si>
  <si>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</si>
  <si>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</si>
  <si>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</si>
  <si>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</si>
  <si>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</si>
  <si>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</si>
  <si>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</si>
  <si>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</si>
  <si>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</si>
  <si>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</si>
  <si>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</si>
  <si>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</si>
  <si>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</si>
  <si>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</si>
  <si>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</si>
  <si>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</si>
  <si>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</si>
  <si>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</si>
  <si>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</si>
  <si>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</si>
  <si>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</si>
  <si>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</si>
  <si>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</si>
  <si>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</si>
  <si>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</si>
  <si>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</si>
  <si>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</si>
  <si>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</si>
  <si>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</si>
  <si>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</si>
  <si>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</si>
  <si>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</si>
  <si>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</si>
  <si>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</si>
  <si>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</si>
  <si>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</si>
  <si>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</si>
  <si>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</si>
  <si>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</si>
  <si>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</si>
  <si>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</si>
  <si>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</si>
  <si>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</si>
  <si>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</si>
  <si>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</si>
  <si>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</si>
  <si>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</si>
  <si>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</si>
  <si>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</si>
  <si>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</si>
  <si>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</si>
  <si>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</si>
  <si>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</si>
  <si>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</si>
  <si>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</si>
  <si>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</si>
  <si>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</si>
  <si>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</si>
  <si>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</si>
  <si>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</si>
  <si>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</si>
  <si>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</si>
  <si>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</si>
  <si>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</si>
  <si>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</si>
  <si>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</si>
  <si>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</si>
  <si>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</si>
  <si>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</si>
  <si>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</si>
  <si>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</si>
  <si>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</si>
  <si>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</si>
  <si>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</si>
  <si>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</si>
  <si>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</si>
  <si>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</si>
  <si>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</si>
  <si>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</si>
  <si>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</si>
  <si>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</si>
  <si>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</si>
  <si>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</si>
  <si>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</si>
  <si>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m. st. Warszawa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</si>
  <si>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</si>
  <si>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</si>
  <si>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</si>
  <si>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</si>
  <si>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</si>
  <si>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</si>
  <si>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</si>
  <si>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</si>
  <si>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</si>
  <si>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</si>
  <si>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</si>
  <si>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</si>
  <si>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</si>
  <si>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</si>
  <si>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</si>
  <si>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</si>
  <si>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</si>
  <si>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</si>
  <si>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</si>
  <si>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</si>
  <si>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</si>
  <si>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</si>
  <si>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</si>
  <si>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</si>
  <si>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</si>
  <si>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</si>
  <si>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</si>
  <si>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</si>
  <si>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</si>
  <si>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</si>
  <si>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</si>
  <si>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</si>
  <si>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</si>
  <si>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</si>
  <si>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</si>
  <si>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</si>
  <si>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</si>
  <si>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</si>
  <si>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</si>
  <si>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</si>
  <si>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</si>
  <si>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</si>
  <si>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</si>
  <si>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</si>
  <si>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</si>
  <si>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</si>
  <si>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</si>
  <si>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</si>
  <si>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</si>
  <si>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</si>
  <si>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</si>
  <si>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</si>
  <si>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</si>
  <si>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</si>
  <si>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</si>
  <si>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</si>
  <si>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</si>
  <si>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</si>
  <si>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</si>
  <si>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</si>
  <si>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</si>
  <si>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</si>
  <si>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</si>
  <si>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</si>
  <si>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</si>
  <si>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</si>
  <si>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</si>
  <si>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</si>
  <si>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</si>
  <si>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</si>
  <si>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</si>
  <si>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</si>
  <si>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</si>
  <si>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</si>
  <si>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</si>
  <si>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</si>
  <si>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</si>
  <si>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</si>
  <si>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</si>
  <si>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</si>
  <si>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</si>
  <si>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</si>
  <si>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</si>
  <si>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</si>
  <si>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</si>
  <si>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</si>
  <si>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</si>
  <si>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</si>
  <si>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</si>
  <si>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</si>
  <si>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</si>
  <si>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</si>
  <si>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</si>
  <si>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</si>
  <si>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</si>
  <si>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</si>
  <si>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</si>
  <si>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</si>
  <si>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</si>
  <si>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</si>
  <si>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</si>
  <si>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</si>
  <si>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</si>
  <si>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</si>
  <si>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</si>
  <si>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</si>
  <si>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</si>
  <si>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</si>
  <si>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</si>
  <si>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</si>
  <si>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</si>
  <si>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</si>
  <si>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</si>
  <si>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</si>
  <si>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</si>
  <si>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</si>
  <si>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</si>
  <si>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</si>
  <si>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</si>
  <si>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</si>
  <si>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</si>
  <si>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</si>
  <si>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</si>
  <si>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</si>
  <si>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</si>
  <si>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</si>
  <si>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</si>
  <si>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</si>
  <si>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</si>
  <si>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</si>
  <si>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</si>
  <si>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</si>
  <si>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</si>
  <si>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</si>
  <si>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</si>
  <si>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</si>
  <si>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</si>
  <si>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</si>
  <si>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</si>
  <si>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</si>
  <si>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</si>
  <si>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</si>
  <si>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</si>
  <si>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</si>
  <si>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</si>
  <si>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</si>
  <si>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</si>
  <si>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</si>
  <si>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</si>
  <si>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</si>
  <si>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</si>
  <si>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</si>
  <si>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</si>
  <si>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</si>
  <si>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</si>
  <si>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</si>
  <si>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</si>
  <si>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</si>
  <si>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</si>
  <si>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</si>
  <si>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</si>
  <si>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</si>
  <si>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</si>
  <si>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</si>
  <si>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</si>
  <si>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</si>
  <si>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</si>
  <si>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</si>
  <si>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</si>
  <si>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</si>
  <si>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</si>
  <si>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</si>
  <si>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</si>
  <si>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</si>
  <si>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</si>
  <si>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</si>
  <si>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</si>
  <si>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</si>
  <si>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</si>
  <si>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</si>
  <si>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</si>
  <si>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</si>
  <si>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</si>
  <si>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</si>
  <si>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</si>
  <si>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</si>
  <si>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</si>
  <si>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</si>
  <si>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</si>
  <si>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</si>
  <si>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</si>
  <si>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</si>
  <si>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</si>
  <si>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</si>
  <si>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</si>
  <si>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</si>
  <si>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</si>
  <si>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</si>
  <si>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</si>
  <si>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</si>
  <si>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</si>
  <si>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</si>
  <si>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</si>
  <si>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</si>
  <si>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</si>
  <si>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</si>
  <si>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</si>
  <si>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</si>
  <si>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</si>
  <si>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</si>
  <si>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</si>
  <si>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</si>
  <si>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</si>
  <si>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</si>
  <si>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</si>
  <si>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</si>
  <si>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</si>
  <si>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</si>
  <si>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</si>
  <si>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</si>
  <si>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</si>
  <si>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</si>
  <si>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</si>
  <si>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</si>
  <si>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</si>
  <si>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</si>
  <si>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</si>
  <si>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</si>
  <si>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</si>
  <si>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</si>
  <si>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</si>
  <si>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</si>
  <si>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</si>
  <si>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</si>
  <si>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</si>
  <si>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</si>
  <si>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</si>
  <si>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</si>
  <si>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</si>
  <si>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</si>
  <si>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</si>
  <si>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</si>
  <si>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</si>
  <si>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</si>
  <si>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</si>
  <si>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</si>
  <si>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</si>
  <si>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</si>
  <si>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</si>
  <si>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</si>
  <si>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</si>
  <si>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</si>
  <si>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</si>
  <si>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</si>
  <si>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</si>
  <si>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</si>
  <si>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</si>
  <si>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</si>
  <si>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</si>
  <si>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</si>
  <si>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</si>
  <si>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</si>
  <si>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</si>
  <si>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</si>
  <si>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</si>
  <si>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</si>
  <si>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</si>
  <si>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</si>
  <si>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</si>
  <si>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</si>
  <si>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</si>
  <si>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</si>
  <si>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</si>
  <si>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</si>
  <si>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</si>
  <si>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</si>
  <si>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</si>
  <si>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</si>
  <si>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</si>
  <si>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</si>
  <si>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</si>
  <si>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</si>
  <si>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</si>
  <si>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</si>
  <si>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</si>
  <si>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</si>
  <si>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</si>
  <si>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</si>
  <si>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</si>
  <si>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</si>
  <si>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</si>
  <si>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</si>
  <si>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</si>
  <si>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</si>
  <si>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</si>
  <si>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</si>
  <si>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</si>
  <si>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</si>
  <si>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</si>
  <si>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</si>
  <si>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</si>
  <si>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</si>
  <si>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</si>
  <si>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</si>
  <si>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</si>
  <si>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</si>
  <si>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</si>
  <si>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</si>
  <si>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</si>
  <si>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</si>
  <si>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</si>
  <si>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</si>
  <si>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</si>
  <si>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</si>
  <si>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</si>
  <si>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</si>
  <si>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</si>
  <si>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</si>
  <si>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</si>
  <si>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</si>
  <si>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</si>
  <si>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</si>
  <si>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</si>
  <si>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</si>
  <si>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</si>
  <si>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</si>
  <si>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</si>
  <si>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</si>
  <si>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</si>
  <si>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</si>
  <si>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</si>
  <si>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</si>
  <si>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</si>
  <si>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</si>
  <si>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</si>
  <si>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</si>
  <si>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</si>
  <si>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</si>
  <si>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</si>
  <si>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</si>
  <si>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</si>
  <si>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</si>
  <si>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</si>
  <si>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</si>
  <si>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</si>
  <si>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</si>
  <si>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</si>
  <si>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</si>
  <si>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</si>
  <si>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</si>
  <si>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</si>
  <si>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</si>
  <si>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</si>
  <si>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</si>
  <si>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</si>
  <si>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</si>
  <si>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</si>
  <si>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</si>
  <si>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</si>
  <si>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</si>
  <si>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</si>
  <si>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</si>
  <si>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</si>
  <si>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</si>
  <si>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</si>
  <si>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</si>
  <si>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</si>
  <si>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</si>
  <si>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</si>
  <si>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</si>
  <si>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</si>
  <si>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</si>
  <si>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</si>
  <si>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</si>
  <si>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</si>
  <si>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</si>
  <si>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</si>
  <si>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</si>
  <si>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</si>
  <si>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</si>
  <si>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</si>
  <si>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</si>
  <si>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</si>
  <si>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</si>
  <si>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</si>
  <si>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</si>
  <si>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</si>
  <si>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</si>
  <si>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</si>
  <si>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</si>
  <si>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</si>
  <si>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</si>
  <si>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</si>
  <si>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</si>
  <si>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</si>
  <si>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</si>
  <si>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</si>
  <si>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</si>
  <si>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</si>
  <si>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</si>
  <si>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</si>
  <si>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</si>
  <si>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</si>
  <si>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</si>
  <si>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</si>
  <si>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</si>
  <si>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</si>
  <si>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</si>
  <si>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</si>
  <si>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</si>
  <si>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</si>
  <si>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</si>
  <si>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</si>
  <si>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</si>
  <si>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</si>
  <si>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</si>
  <si>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</si>
  <si>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</si>
  <si>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</si>
  <si>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</si>
  <si>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</si>
  <si>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</si>
  <si>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</si>
  <si>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</si>
  <si>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</si>
  <si>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</si>
  <si>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</si>
  <si>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</si>
  <si>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</si>
  <si>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</si>
  <si>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</si>
  <si>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</si>
  <si>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</si>
  <si>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</si>
  <si>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</si>
  <si>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</si>
  <si>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</si>
  <si>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</si>
  <si>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</si>
  <si>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</si>
  <si>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</si>
  <si>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</si>
  <si>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</si>
  <si>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</si>
  <si>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</si>
  <si>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</si>
  <si>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</si>
  <si>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</si>
  <si>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</si>
  <si>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</si>
  <si>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</si>
  <si>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</si>
  <si>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</si>
  <si>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</si>
  <si>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</si>
  <si>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</si>
  <si>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</si>
  <si>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</si>
  <si>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</si>
  <si>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</si>
  <si>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</si>
  <si>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</si>
  <si>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</si>
  <si>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</si>
  <si>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</si>
  <si>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</si>
  <si>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</si>
  <si>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</si>
  <si>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</si>
  <si>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</si>
  <si>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</si>
  <si>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</si>
  <si>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</si>
  <si>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</si>
  <si>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</si>
  <si>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</si>
  <si>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</si>
  <si>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</si>
  <si>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</si>
  <si>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</si>
  <si>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</si>
  <si>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</si>
  <si>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</si>
  <si>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</si>
  <si>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</si>
  <si>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</si>
  <si>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</si>
  <si>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</si>
  <si>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</si>
  <si>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</si>
  <si>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</si>
  <si>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</si>
  <si>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</si>
  <si>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</si>
  <si>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</si>
  <si>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</si>
  <si>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</si>
  <si>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</si>
  <si>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</si>
  <si>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</si>
  <si>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</si>
  <si>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</si>
  <si>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</si>
  <si>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</si>
  <si>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</si>
  <si>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</si>
  <si>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</si>
  <si>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</si>
  <si>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</si>
  <si>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</si>
  <si>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</si>
  <si>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</si>
  <si>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</si>
  <si>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</si>
  <si>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</si>
  <si>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</si>
  <si>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</si>
  <si>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</si>
  <si>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</si>
  <si>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</si>
  <si>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</si>
  <si>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</si>
  <si>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</si>
  <si>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</si>
  <si>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</si>
  <si>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</si>
  <si>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</si>
  <si>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</si>
  <si>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</si>
  <si>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</si>
  <si>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</si>
  <si>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</si>
  <si>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</si>
  <si>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</si>
  <si>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</si>
  <si>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</si>
  <si>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</si>
  <si>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</si>
  <si>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</si>
  <si>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</si>
  <si>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</si>
  <si>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</si>
  <si>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</si>
  <si>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</si>
  <si>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</si>
  <si>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</si>
  <si>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</si>
  <si>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</si>
  <si>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</si>
  <si>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</si>
  <si>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</si>
  <si>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</si>
  <si>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</si>
  <si>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</si>
  <si>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</si>
  <si>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</si>
  <si>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</si>
  <si>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</si>
  <si>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</si>
  <si>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</si>
  <si>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</si>
  <si>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</si>
  <si>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</si>
  <si>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</si>
  <si>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</si>
  <si>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</si>
  <si>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</si>
  <si>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</si>
  <si>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</si>
  <si>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</si>
  <si>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</si>
  <si>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</si>
  <si>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</si>
  <si>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</si>
  <si>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</si>
  <si>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</si>
  <si>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</si>
  <si>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</si>
  <si>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</si>
  <si>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</si>
  <si>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</si>
  <si>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</si>
  <si>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</si>
  <si>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</si>
  <si>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</si>
  <si>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</si>
  <si>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</si>
  <si>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</si>
  <si>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</si>
  <si>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</si>
  <si>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</si>
  <si>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</si>
  <si>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</si>
  <si>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</si>
  <si>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</si>
  <si>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</si>
  <si>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</si>
  <si>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</si>
  <si>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</si>
  <si>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</si>
  <si>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</si>
  <si>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</si>
  <si>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</si>
  <si>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</si>
  <si>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</si>
  <si>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</si>
  <si>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</si>
  <si>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</si>
  <si>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</si>
  <si>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</si>
  <si>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</si>
  <si>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</si>
  <si>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</si>
  <si>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</si>
  <si>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</si>
  <si>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</si>
  <si>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</si>
  <si>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</si>
  <si>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</si>
  <si>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</si>
  <si>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</si>
  <si>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</si>
  <si>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</si>
  <si>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</si>
  <si>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</si>
  <si>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</si>
  <si>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</si>
  <si>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</si>
  <si>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</si>
  <si>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</si>
  <si>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</si>
  <si>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</si>
  <si>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</si>
  <si>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</si>
  <si>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</si>
  <si>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</si>
  <si>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</si>
  <si>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</si>
  <si>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</si>
  <si>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</si>
  <si>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</si>
  <si>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</si>
  <si>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</si>
  <si>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</si>
  <si>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</si>
  <si>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</si>
  <si>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</si>
  <si>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</si>
  <si>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</si>
  <si>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</si>
  <si>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</si>
  <si>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</si>
  <si>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</si>
  <si>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</si>
  <si>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</si>
  <si>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</si>
  <si>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</si>
  <si>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</si>
  <si>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</si>
  <si>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</si>
  <si>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</si>
  <si>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</si>
  <si>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</si>
  <si>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</si>
  <si>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</si>
  <si>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</si>
  <si>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</si>
  <si>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</si>
  <si>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</si>
  <si>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</si>
  <si>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</si>
  <si>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</si>
  <si>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</si>
  <si>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</si>
  <si>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</si>
  <si>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</si>
  <si>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</si>
  <si>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</si>
  <si>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</si>
  <si>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</si>
  <si>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</si>
  <si>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</si>
  <si>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</si>
  <si>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</si>
  <si>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</si>
  <si>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</si>
  <si>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</si>
  <si>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</si>
  <si>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</si>
  <si>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</si>
  <si>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</si>
  <si>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</si>
  <si>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</si>
  <si>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</si>
  <si>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</si>
  <si>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</si>
  <si>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</si>
  <si>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</si>
  <si>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</si>
  <si>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</si>
  <si>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</si>
  <si>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</si>
  <si>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</si>
  <si>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</si>
  <si>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</si>
  <si>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</si>
  <si>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</si>
  <si>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</si>
  <si>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</si>
  <si>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</si>
  <si>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</si>
  <si>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</si>
  <si>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</si>
  <si>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</si>
  <si>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</si>
  <si>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</si>
  <si>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</si>
  <si>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</si>
  <si>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</si>
  <si>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</si>
  <si>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</si>
  <si>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</si>
  <si>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</si>
  <si>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</si>
  <si>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</si>
  <si>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</si>
  <si>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</si>
  <si>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</si>
  <si>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</si>
  <si>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</si>
  <si>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</si>
  <si>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</si>
  <si>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</si>
  <si>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</si>
  <si>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</si>
  <si>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</si>
  <si>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</si>
  <si>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</si>
  <si>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</si>
  <si>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</si>
  <si>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</si>
  <si>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</si>
  <si>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</si>
  <si>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</si>
  <si>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</si>
  <si>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</si>
  <si>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</si>
  <si>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</si>
  <si>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</si>
  <si>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</si>
  <si>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</si>
  <si>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</si>
  <si>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</si>
  <si>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</si>
  <si>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</si>
  <si>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</si>
  <si>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</si>
  <si>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</si>
  <si>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</si>
  <si>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</si>
  <si>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</si>
  <si>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</si>
  <si>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</si>
  <si>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</si>
  <si>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</si>
  <si>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</si>
  <si>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</si>
  <si>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</si>
  <si>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</si>
  <si>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</si>
  <si>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</si>
  <si>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</si>
  <si>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</si>
  <si>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</si>
  <si>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</si>
  <si>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</si>
  <si>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</si>
  <si>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</si>
  <si>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</si>
  <si>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</si>
  <si>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</si>
  <si>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</si>
  <si>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</si>
  <si>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</si>
  <si>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</si>
  <si>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</si>
  <si>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</si>
  <si>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</si>
  <si>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</si>
  <si>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</si>
  <si>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</si>
  <si>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</si>
  <si>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</si>
  <si>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</si>
  <si>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</si>
  <si>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</si>
  <si>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</si>
  <si>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</si>
  <si>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</si>
  <si>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</si>
  <si>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</si>
  <si>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</si>
  <si>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</si>
  <si>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</si>
  <si>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</si>
  <si>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</si>
  <si>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</si>
  <si>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</si>
  <si>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</si>
  <si>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</si>
  <si>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</si>
  <si>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</si>
  <si>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</si>
  <si>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</si>
  <si>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</si>
  <si>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</si>
  <si>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</si>
  <si>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</si>
  <si>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</si>
  <si>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</si>
  <si>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</si>
  <si>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</si>
  <si>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</si>
  <si>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</si>
  <si>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</si>
  <si>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</si>
  <si>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</si>
  <si>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</si>
  <si>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</si>
  <si>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</si>
  <si>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</si>
  <si>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</si>
  <si>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</si>
  <si>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</si>
  <si>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</si>
  <si>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</si>
  <si>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</si>
  <si>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</si>
  <si>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</si>
  <si>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</si>
  <si>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</si>
  <si>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</si>
  <si>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</si>
  <si>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</si>
  <si>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</si>
  <si>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</si>
  <si>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</si>
  <si>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</si>
  <si>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</si>
  <si>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</si>
  <si>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</si>
  <si>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</si>
  <si>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</si>
  <si>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</si>
  <si>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</si>
  <si>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</si>
  <si>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</si>
  <si>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</si>
  <si>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</si>
  <si>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</si>
  <si>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</si>
  <si>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</si>
  <si>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</si>
  <si>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</si>
  <si>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</si>
  <si>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</si>
  <si>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</si>
  <si>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</si>
  <si>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</si>
  <si>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</si>
  <si>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</si>
  <si>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</si>
  <si>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</si>
  <si>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</si>
  <si>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</si>
  <si>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</si>
  <si>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</si>
  <si>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</si>
  <si>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</si>
  <si>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</si>
  <si>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</si>
  <si>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</si>
  <si>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</si>
  <si>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</si>
  <si>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</si>
  <si>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</si>
  <si>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</si>
  <si>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</si>
  <si>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</si>
  <si>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</si>
  <si>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</si>
  <si>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</si>
  <si>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</si>
  <si>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</si>
  <si>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Gmina</t>
  </si>
  <si>
    <t>SIECHNICE</t>
  </si>
  <si>
    <t>KĄKOLEWNICA</t>
  </si>
  <si>
    <t>ŚWIERCZE</t>
  </si>
  <si>
    <t xml:space="preserve">JAŚLISKA </t>
  </si>
  <si>
    <t>CZYŻEW</t>
  </si>
  <si>
    <t>Słownik JST - system BESTI@</t>
  </si>
  <si>
    <t>stan słownika na dzień:</t>
  </si>
  <si>
    <t xml:space="preserve">Wypełniać pola z niebieskim tłem. </t>
  </si>
  <si>
    <t>nauczyciel mianowany</t>
  </si>
  <si>
    <t>nauczyciel dyplomowany</t>
  </si>
  <si>
    <t>Etaty</t>
  </si>
  <si>
    <t>Wydatki poniesione</t>
  </si>
  <si>
    <t>dotyczy kolumny:</t>
  </si>
  <si>
    <t>Z</t>
  </si>
  <si>
    <t/>
  </si>
  <si>
    <t>POPRAWNIE wypełnione sprawozdanie NIE będzie zawierać tekstów wyświetlonych czerwoną czcionką.</t>
  </si>
  <si>
    <t>Związek JST</t>
  </si>
  <si>
    <t>Związek Międzygminny "Edukacyjny Związek Międzygminny Gostkowo - Niepart"</t>
  </si>
  <si>
    <t>Wałbrzych</t>
  </si>
  <si>
    <t>STARGARD</t>
  </si>
  <si>
    <t>RYŃSK</t>
  </si>
  <si>
    <t>Bankructwo Ostrowic</t>
  </si>
  <si>
    <t>od 1.I
 do 31.XII</t>
  </si>
  <si>
    <t>pińczowski</t>
  </si>
  <si>
    <t>zmiany w 2022</t>
  </si>
  <si>
    <t>karkonoski</t>
  </si>
  <si>
    <t>Nauczyciele, o których mowa w art. 30 ust. 3 ustawy</t>
  </si>
  <si>
    <t>Wskaźniki, o których mowa w art. 30 ust. 3 ustawy</t>
  </si>
  <si>
    <t>nauczyciel początkujący</t>
  </si>
  <si>
    <t>Średnia liczba etatów nauczycieli</t>
  </si>
  <si>
    <t>(data sporządzenia 
sprawozdania)</t>
  </si>
  <si>
    <t>(imię, nazwisko i stanowisko służbowe 
osoby sporządzającej sprawozdanie)</t>
  </si>
  <si>
    <t>zmiany 2023</t>
  </si>
  <si>
    <t>liczba 1 na pomarańczowym tle
wskazuje miejsce wystąpienia błędu</t>
  </si>
  <si>
    <t>NOWINY</t>
  </si>
  <si>
    <t>Sprawozdanie z wysokości średnich wynagrodzeń nauczycieli początkujących, mianowanych i dyplomowanych w szkołach prowadzonych
przez jednostkę samorządu terytorialnego za 2024 r.</t>
  </si>
  <si>
    <r>
      <rPr>
        <b/>
        <sz val="10"/>
        <rFont val="Arial"/>
        <family val="2"/>
      </rPr>
      <t>Kwota bazowa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(zgodnie z ustawą budżetową na rok 2024)</t>
    </r>
  </si>
  <si>
    <t>od dnia 1 stycznia 
do dnia 31 grudnia</t>
  </si>
  <si>
    <r>
      <t>Średnie wynagrodzenia nauczycieli, o których mowa w art. 30 ust. 3 ustawy</t>
    </r>
    <r>
      <rPr>
        <b/>
        <vertAlign val="superscript"/>
        <sz val="10"/>
        <rFont val="Arial"/>
        <family val="2"/>
      </rPr>
      <t>1)</t>
    </r>
  </si>
  <si>
    <r>
      <t>Iloczyn średniej liczby etatów nauczycieli i średnich wynagrodzeń nauczycieli, o których mowa w art. 30 ust. 3 ustawy</t>
    </r>
    <r>
      <rPr>
        <b/>
        <vertAlign val="superscript"/>
        <sz val="10"/>
        <rFont val="Arial"/>
        <family val="2"/>
      </rPr>
      <t>1)</t>
    </r>
  </si>
  <si>
    <t>Wydatki poniesione w 2024 r. na wynagrodzenia nauczycieli w składnikach, o których mowa w art. 30 ust. 1 ustawy</t>
  </si>
  <si>
    <r>
      <t>Kwota różnicy</t>
    </r>
    <r>
      <rPr>
        <b/>
        <vertAlign val="superscript"/>
        <sz val="10"/>
        <rFont val="Arial"/>
        <family val="2"/>
      </rPr>
      <t xml:space="preserve">2) </t>
    </r>
  </si>
  <si>
    <r>
      <t>(imię, nazwisko i stanowisko służbowe 
osoby zatwierdzającej sprawozdanie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>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</si>
  <si>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</si>
  <si>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</t>
    </r>
  </si>
  <si>
    <t>Należy wpisać przedstawiciela organu prowadzącego w rozumieniu art. 91d pkt 2 ustawy.</t>
  </si>
  <si>
    <t>3)</t>
  </si>
  <si>
    <t>weryfikacja liczby miejsc po przecinku podanych w kolumnach: (5), (7)</t>
  </si>
  <si>
    <t>W przypadku nauczycieli początkujących średnie wynagrodzenie, o którym mowa w art. 30 ust. 3 pkt 1 ustawy, zwiększa się o 2,308% zgodnie z art. 3 ustawy z dnia 16 stycznia 2024 r. o szczególnych rozwiązaniach służących realizacji ustawy budżetowej na rok 2024.</t>
  </si>
  <si>
    <t>zmiany 2024</t>
  </si>
  <si>
    <t>REDZIKOWO</t>
  </si>
  <si>
    <t>W przypadku nauczycieli początkujących należy wpisać kwotę różnicy między wydatkami poniesionymi w 2024 r. na wynagrodzenia w składnikach, o których mowa w art. 30 ust. 1 ustawy, a iloczynem średniej liczby etatów nauczycieli początkujących i średniego wynagrodzenia nauczyciela początkującego, o którym mowa w art. 30 ust. 3 pkt 1 ustawy, zwiększonego o 2,308% zgodnie z art. 3 ustawy z dnia 16 stycznia 2024 r. o szczególnych rozwiązaniach służących realizacji ustawy budżetowej na rok 2024.</t>
  </si>
  <si>
    <t>od dnia 1 stycznia do dnia 31 grudnia</t>
  </si>
  <si>
    <t>Iwona Wosk - Inspektor                                      Katarzyna Łukasik - Inspektor</t>
  </si>
  <si>
    <t>Monika Pachacz-Świderska                                                                   Zastępca Prezydenta Miasta Stalowej Woli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</si>
</sst>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0"/>
    <numFmt numFmtId="166" formatCode="yyyy/mm/dd;@"/>
  </numFmts>
  <fonts count="46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indexed="8"/>
      <name val="Czcionka tekstu podstawowego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indexed="10"/>
      <name val="Arial CE"/>
      <family val="2"/>
    </font>
    <font>
      <b/>
      <sz val="9"/>
      <color indexed="10"/>
      <name val="Arial CE"/>
      <family val="2"/>
    </font>
    <font>
      <sz val="10"/>
      <name val="Arial CE"/>
      <family val="2"/>
    </font>
    <font>
      <b/>
      <sz val="10"/>
      <name val="Arial CE"/>
      <family val="2"/>
    </font>
    <font>
      <b/>
      <sz val="10"/>
      <color indexed="8"/>
      <name val="Czcionka tekstu podstawowego"/>
    </font>
    <font>
      <b/>
      <sz val="10"/>
      <color indexed="12"/>
      <name val="Arial CE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10"/>
      <color theme="0" tint="-0.1499679555650502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9C0006"/>
      <name val="Czcionka tekstu podstawowego"/>
      <family val="2"/>
    </font>
    <font>
      <b/>
      <sz val="18"/>
      <color theme="3"/>
      <name val="Cambria"/>
      <family val="2"/>
      <scheme val="major"/>
    </font>
    <font>
      <sz val="11"/>
      <color rgb="FFFF0000"/>
      <name val="Czcionka tekstu podstawowego"/>
      <family val="2"/>
    </font>
    <font>
      <i/>
      <sz val="11"/>
      <color rgb="FF7F7F7F"/>
      <name val="Czcionka tekstu podstawowego"/>
      <family val="2"/>
    </font>
    <font>
      <b/>
      <sz val="11"/>
      <color theme="1"/>
      <name val="Czcionka tekstu podstawowego"/>
      <family val="2"/>
    </font>
    <font>
      <b/>
      <sz val="11"/>
      <color rgb="FFFA7D00"/>
      <name val="Czcionka tekstu podstawowego"/>
      <family val="2"/>
    </font>
    <font>
      <sz val="11"/>
      <color rgb="FF9C6500"/>
      <name val="Czcionka tekstu podstawowego"/>
      <family val="2"/>
    </font>
    <font>
      <b/>
      <sz val="11"/>
      <color theme="3"/>
      <name val="Czcionka tekstu podstawowego"/>
      <family val="2"/>
    </font>
    <font>
      <b/>
      <sz val="13"/>
      <color theme="3"/>
      <name val="Czcionka tekstu podstawowego"/>
      <family val="2"/>
    </font>
    <font>
      <b/>
      <sz val="15"/>
      <color theme="3"/>
      <name val="Czcionka tekstu podstawowego"/>
      <family val="2"/>
    </font>
    <font>
      <b/>
      <sz val="11"/>
      <color theme="0"/>
      <name val="Czcionka tekstu podstawowego"/>
      <family val="2"/>
    </font>
    <font>
      <sz val="11"/>
      <color rgb="FFFA7D00"/>
      <name val="Czcionka tekstu podstawowego"/>
      <family val="2"/>
    </font>
    <font>
      <sz val="11"/>
      <color rgb="FF006100"/>
      <name val="Czcionka tekstu podstawowego"/>
      <family val="2"/>
    </font>
    <font>
      <b/>
      <sz val="11"/>
      <color rgb="FF3F3F3F"/>
      <name val="Czcionka tekstu podstawowego"/>
      <family val="2"/>
    </font>
    <font>
      <sz val="11"/>
      <color rgb="FF3F3F76"/>
      <name val="Czcionka tekstu podstawowego"/>
      <family val="2"/>
    </font>
    <font>
      <sz val="11"/>
      <color theme="0"/>
      <name val="Czcionka tekstu podstawowego"/>
      <family val="2"/>
    </font>
    <font>
      <sz val="11"/>
      <color theme="1"/>
      <name val="Czcionka tekstu podstawowego"/>
      <family val="2"/>
    </font>
    <font>
      <sz val="10"/>
      <name val="Arial"/>
    </font>
    <font>
      <sz val="10"/>
      <name val="Arial"/>
      <family val="2"/>
    </font>
    <font>
      <sz val="8"/>
      <color rgb="FF000000"/>
      <name val="Tahoma"/>
      <family val="2"/>
      <charset val="238"/>
    </font>
    <font>
      <sz val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4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39" fillId="26" borderId="1" applyNumberFormat="0" applyAlignment="0" applyProtection="0"/>
    <xf numFmtId="0" fontId="38" fillId="27" borderId="2" applyNumberFormat="0" applyAlignment="0" applyProtection="0"/>
    <xf numFmtId="0" fontId="37" fillId="28" borderId="0" applyNumberFormat="0" applyBorder="0" applyAlignment="0" applyProtection="0"/>
    <xf numFmtId="0" fontId="36" fillId="0" borderId="3" applyNumberFormat="0" applyFill="0" applyAlignment="0" applyProtection="0"/>
    <xf numFmtId="0" fontId="35" fillId="29" borderId="4" applyNumberFormat="0" applyAlignment="0" applyProtection="0"/>
    <xf numFmtId="0" fontId="34" fillId="0" borderId="5" applyNumberFormat="0" applyFill="0" applyAlignment="0" applyProtection="0"/>
    <xf numFmtId="0" fontId="33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0" fillId="27" borderId="1" applyNumberFormat="0" applyAlignment="0" applyProtection="0"/>
    <xf numFmtId="9" fontId="42" fillId="0" borderId="0" applyFont="0" applyFill="0" applyBorder="0" applyAlignment="0" applyProtection="0"/>
    <xf numFmtId="0" fontId="29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31" borderId="9" applyNumberFormat="0" applyFont="0" applyAlignment="0" applyProtection="0"/>
    <xf numFmtId="0" fontId="25" fillId="32" borderId="0" applyNumberFormat="0" applyBorder="0" applyAlignment="0" applyProtection="0"/>
  </cellStyleXfs>
  <cellXfs count="155">
    <xf numFmtId="0" fontId="0" fillId="0" borderId="0" xfId="0" applyAlignment="1"/>
    <xf numFmtId="0" fontId="0" fillId="0" borderId="0" xfId="0" applyFont="1" applyAlignment="1"/>
    <xf numFmtId="0" fontId="0" fillId="33" borderId="0" xfId="0" applyFont="1" applyFill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/>
    <xf numFmtId="0" fontId="0" fillId="0" borderId="0" xfId="0" applyFont="1" applyAlignment="1" applyProtection="1"/>
    <xf numFmtId="0" fontId="11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4" fontId="3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9" fontId="0" fillId="0" borderId="15" xfId="36" applyFont="1" applyBorder="1" applyAlignment="1" applyProtection="1">
      <alignment horizontal="center"/>
    </xf>
    <xf numFmtId="0" fontId="0" fillId="0" borderId="16" xfId="0" applyBorder="1" applyAlignment="1" applyProtection="1">
      <alignment horizontal="center" vertical="center"/>
    </xf>
    <xf numFmtId="9" fontId="0" fillId="0" borderId="17" xfId="36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9" fontId="1" fillId="0" borderId="0" xfId="36" applyFont="1" applyBorder="1" applyAlignment="1">
      <alignment horizontal="center"/>
    </xf>
    <xf numFmtId="4" fontId="1" fillId="0" borderId="0" xfId="0" applyNumberFormat="1" applyFont="1" applyAlignment="1"/>
    <xf numFmtId="0" fontId="15" fillId="0" borderId="0" xfId="0" applyFont="1" applyAlignment="1"/>
    <xf numFmtId="14" fontId="15" fillId="0" borderId="0" xfId="0" applyNumberFormat="1" applyFont="1" applyAlignment="1">
      <alignment horizontal="center"/>
    </xf>
    <xf numFmtId="0" fontId="0" fillId="0" borderId="12" xfId="0" applyFont="1" applyBorder="1" applyAlignment="1" applyProtection="1"/>
    <xf numFmtId="0" fontId="0" fillId="0" borderId="20" xfId="0" applyFont="1" applyBorder="1" applyAlignment="1" applyProtection="1"/>
    <xf numFmtId="165" fontId="12" fillId="34" borderId="12" xfId="0" applyNumberFormat="1" applyFont="1" applyFill="1" applyBorder="1" applyAlignment="1" applyProtection="1">
      <alignment horizontal="center" vertical="center"/>
      <protection locked="0"/>
    </xf>
    <xf numFmtId="0" fontId="12" fillId="3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 applyFont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/>
    <xf numFmtId="0" fontId="0" fillId="0" borderId="0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0" fillId="0" borderId="21" xfId="0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166" fontId="0" fillId="35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/>
    <xf numFmtId="4" fontId="1" fillId="36" borderId="0" xfId="0" applyNumberFormat="1" applyFont="1" applyFill="1" applyAlignment="1"/>
    <xf numFmtId="0" fontId="1" fillId="36" borderId="0" xfId="0" applyFont="1" applyFill="1" applyAlignment="1">
      <alignment horizontal="center" vertical="center"/>
    </xf>
    <xf numFmtId="0" fontId="0" fillId="37" borderId="0" xfId="0" applyFill="1" applyAlignment="1" applyProtection="1"/>
    <xf numFmtId="0" fontId="14" fillId="37" borderId="0" xfId="0" applyFont="1" applyFill="1" applyAlignment="1" applyProtection="1">
      <alignment horizontal="left" vertical="center"/>
    </xf>
    <xf numFmtId="0" fontId="14" fillId="37" borderId="0" xfId="0" applyFont="1" applyFill="1" applyAlignment="1" applyProtection="1">
      <alignment vertical="center"/>
    </xf>
    <xf numFmtId="0" fontId="14" fillId="37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8" fillId="0" borderId="21" xfId="0" applyFont="1" applyFill="1" applyBorder="1" applyAlignment="1" applyProtection="1">
      <alignment horizontal="center" vertical="center" wrapText="1"/>
    </xf>
    <xf numFmtId="0" fontId="0" fillId="33" borderId="0" xfId="0" applyFill="1" applyAlignment="1"/>
    <xf numFmtId="0" fontId="2" fillId="0" borderId="23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25" xfId="0" applyBorder="1" applyAlignment="1" applyProtection="1"/>
    <xf numFmtId="0" fontId="0" fillId="38" borderId="0" xfId="0" applyFill="1" applyAlignment="1"/>
    <xf numFmtId="0" fontId="0" fillId="4" borderId="0" xfId="0" applyFont="1" applyFill="1" applyAlignment="1"/>
    <xf numFmtId="0" fontId="0" fillId="4" borderId="0" xfId="0" applyFill="1" applyAlignment="1"/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4" fillId="37" borderId="0" xfId="0" applyFont="1" applyFill="1" applyAlignment="1" applyProtection="1">
      <alignment horizontal="right" vertical="center"/>
      <protection locked="0"/>
    </xf>
    <xf numFmtId="0" fontId="14" fillId="37" borderId="0" xfId="0" applyFont="1" applyFill="1" applyAlignment="1" applyProtection="1">
      <alignment vertical="center"/>
      <protection locked="0"/>
    </xf>
    <xf numFmtId="0" fontId="0" fillId="37" borderId="0" xfId="0" applyFill="1" applyAlignment="1" applyProtection="1">
      <protection locked="0"/>
    </xf>
    <xf numFmtId="0" fontId="21" fillId="37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/>
    </xf>
    <xf numFmtId="164" fontId="0" fillId="39" borderId="27" xfId="0" applyNumberFormat="1" applyFont="1" applyFill="1" applyBorder="1" applyAlignment="1" applyProtection="1">
      <alignment horizontal="right" vertical="center"/>
      <protection locked="0"/>
    </xf>
    <xf numFmtId="164" fontId="0" fillId="39" borderId="28" xfId="0" applyNumberFormat="1" applyFont="1" applyFill="1" applyBorder="1" applyAlignment="1" applyProtection="1">
      <alignment horizontal="right" vertical="center"/>
      <protection locked="0"/>
    </xf>
    <xf numFmtId="164" fontId="3" fillId="0" borderId="27" xfId="0" applyNumberFormat="1" applyFont="1" applyBorder="1" applyAlignment="1" applyProtection="1">
      <alignment horizontal="right" vertical="center"/>
    </xf>
    <xf numFmtId="164" fontId="3" fillId="0" borderId="28" xfId="0" applyNumberFormat="1" applyFont="1" applyBorder="1" applyAlignment="1" applyProtection="1">
      <alignment horizontal="right" vertical="center"/>
    </xf>
    <xf numFmtId="164" fontId="0" fillId="0" borderId="27" xfId="0" applyNumberFormat="1" applyFill="1" applyBorder="1" applyAlignment="1" applyProtection="1">
      <alignment horizontal="right" vertical="center"/>
    </xf>
    <xf numFmtId="164" fontId="0" fillId="0" borderId="28" xfId="0" applyNumberFormat="1" applyFill="1" applyBorder="1" applyAlignment="1" applyProtection="1">
      <alignment horizontal="right" vertical="center"/>
    </xf>
    <xf numFmtId="0" fontId="0" fillId="7" borderId="0" xfId="0" applyFill="1" applyAlignment="1"/>
    <xf numFmtId="0" fontId="1" fillId="0" borderId="0" xfId="0" applyFont="1" applyAlignme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 applyProtection="1">
      <alignment horizontal="left" vertical="top"/>
    </xf>
    <xf numFmtId="4" fontId="0" fillId="0" borderId="29" xfId="0" applyNumberFormat="1" applyFill="1" applyBorder="1" applyAlignment="1" applyProtection="1">
      <alignment horizontal="center" vertical="center"/>
    </xf>
    <xf numFmtId="4" fontId="0" fillId="0" borderId="30" xfId="0" applyNumberFormat="1" applyFill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 wrapText="1"/>
    </xf>
    <xf numFmtId="164" fontId="0" fillId="39" borderId="31" xfId="0" applyNumberFormat="1" applyFont="1" applyFill="1" applyBorder="1" applyAlignment="1" applyProtection="1">
      <alignment horizontal="right" vertical="center"/>
      <protection locked="0"/>
    </xf>
    <xf numFmtId="164" fontId="0" fillId="39" borderId="32" xfId="0" applyNumberFormat="1" applyFont="1" applyFill="1" applyBorder="1" applyAlignment="1" applyProtection="1">
      <alignment horizontal="right" vertical="center"/>
      <protection locked="0"/>
    </xf>
    <xf numFmtId="164" fontId="0" fillId="39" borderId="29" xfId="0" applyNumberFormat="1" applyFont="1" applyFill="1" applyBorder="1" applyAlignment="1" applyProtection="1">
      <alignment horizontal="right" vertical="center"/>
      <protection locked="0"/>
    </xf>
    <xf numFmtId="164" fontId="0" fillId="39" borderId="30" xfId="0" applyNumberFormat="1" applyFont="1" applyFill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0" fillId="35" borderId="22" xfId="0" applyFont="1" applyFill="1" applyBorder="1" applyAlignment="1" applyProtection="1">
      <alignment horizontal="center" vertical="center" wrapText="1"/>
      <protection locked="0"/>
    </xf>
    <xf numFmtId="4" fontId="0" fillId="0" borderId="31" xfId="0" applyNumberFormat="1" applyFill="1" applyBorder="1" applyAlignment="1" applyProtection="1">
      <alignment horizontal="center" vertical="center"/>
    </xf>
    <xf numFmtId="4" fontId="0" fillId="0" borderId="32" xfId="0" applyNumberForma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0" fillId="0" borderId="61" xfId="0" applyNumberFormat="1" applyFill="1" applyBorder="1" applyAlignment="1" applyProtection="1">
      <alignment horizontal="center" vertical="center"/>
    </xf>
    <xf numFmtId="4" fontId="0" fillId="0" borderId="62" xfId="0" applyNumberFormat="1" applyFill="1" applyBorder="1" applyAlignment="1" applyProtection="1">
      <alignment horizontal="center" vertical="center"/>
    </xf>
    <xf numFmtId="164" fontId="0" fillId="39" borderId="61" xfId="0" applyNumberFormat="1" applyFont="1" applyFill="1" applyBorder="1" applyAlignment="1" applyProtection="1">
      <alignment horizontal="right" vertical="center"/>
      <protection locked="0"/>
    </xf>
    <xf numFmtId="164" fontId="0" fillId="39" borderId="62" xfId="0" applyNumberFormat="1" applyFont="1" applyFill="1" applyBorder="1" applyAlignment="1" applyProtection="1">
      <alignment horizontal="right" vertical="center"/>
      <protection locked="0"/>
    </xf>
    <xf numFmtId="0" fontId="9" fillId="0" borderId="39" xfId="0" applyFont="1" applyBorder="1" applyAlignment="1" applyProtection="1">
      <alignment horizontal="left"/>
    </xf>
    <xf numFmtId="0" fontId="9" fillId="0" borderId="40" xfId="0" applyFont="1" applyBorder="1" applyAlignment="1" applyProtection="1">
      <alignment horizontal="left"/>
    </xf>
    <xf numFmtId="0" fontId="0" fillId="0" borderId="41" xfId="0" applyFont="1" applyBorder="1" applyAlignment="1" applyProtection="1">
      <alignment horizontal="center" vertical="center" wrapText="1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9" xfId="0" applyFont="1" applyBorder="1" applyAlignment="1" applyProtection="1">
      <alignment horizontal="center" vertical="center" wrapText="1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53" xfId="0" applyFont="1" applyBorder="1" applyAlignment="1" applyProtection="1">
      <alignment horizontal="center" vertical="center" wrapText="1"/>
    </xf>
    <xf numFmtId="0" fontId="45" fillId="35" borderId="22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 textRotation="180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10" fillId="0" borderId="48" xfId="0" applyFont="1" applyFill="1" applyBorder="1" applyAlignment="1" applyProtection="1">
      <alignment horizontal="left"/>
    </xf>
    <xf numFmtId="0" fontId="10" fillId="0" borderId="12" xfId="0" applyFont="1" applyFill="1" applyBorder="1" applyAlignment="1" applyProtection="1">
      <alignment horizontal="left"/>
    </xf>
    <xf numFmtId="0" fontId="0" fillId="0" borderId="0" xfId="0" applyFont="1" applyAlignment="1">
      <alignment horizontal="left" vertical="center" wrapText="1" indent="11"/>
    </xf>
    <xf numFmtId="0" fontId="0" fillId="0" borderId="36" xfId="0" applyFont="1" applyBorder="1" applyAlignment="1">
      <alignment horizontal="left" vertical="center" wrapText="1" indent="11"/>
    </xf>
    <xf numFmtId="0" fontId="9" fillId="0" borderId="33" xfId="0" applyFont="1" applyBorder="1" applyAlignment="1" applyProtection="1">
      <alignment horizontal="left"/>
    </xf>
    <xf numFmtId="0" fontId="9" fillId="0" borderId="34" xfId="0" applyFont="1" applyBorder="1" applyAlignment="1" applyProtection="1">
      <alignment horizontal="left"/>
    </xf>
    <xf numFmtId="0" fontId="9" fillId="0" borderId="35" xfId="0" applyFont="1" applyBorder="1" applyAlignment="1" applyProtection="1">
      <alignment horizontal="left"/>
    </xf>
    <xf numFmtId="0" fontId="9" fillId="0" borderId="36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5" xfId="0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</cellXfs>
  <cellStyles count="43">
    <cellStyle name="20% — akcent 1" xfId="1"/>
    <cellStyle name="20% — akcent 2" xfId="2"/>
    <cellStyle name="20% — akcent 3" xfId="3"/>
    <cellStyle name="20% — akcent 4" xfId="4"/>
    <cellStyle name="20% — akcent 5" xfId="5"/>
    <cellStyle name="20% — akcent 6" xfId="6"/>
    <cellStyle name="40% — akcent 1" xfId="7"/>
    <cellStyle name="40% — akcent 2" xfId="8"/>
    <cellStyle name="40% — akcent 3" xfId="9"/>
    <cellStyle name="40% — akcent 4" xfId="10"/>
    <cellStyle name="40% — akcent 5" xfId="11"/>
    <cellStyle name="40% — akcent 6" xfId="12"/>
    <cellStyle name="60% — akcent 1" xfId="13"/>
    <cellStyle name="60% — akcent 2" xfId="14"/>
    <cellStyle name="60% — akcent 3" xfId="15"/>
    <cellStyle name="60% — akcent 4" xfId="16"/>
    <cellStyle name="60% — akcent 5" xfId="17"/>
    <cellStyle name="60% — akcent 6" xfId="18"/>
    <cellStyle name="Akcent 1" xfId="19"/>
    <cellStyle name="Akcent 2" xfId="20"/>
    <cellStyle name="Akcent 3" xfId="21"/>
    <cellStyle name="Akcent 4" xfId="22"/>
    <cellStyle name="Akcent 5" xfId="23"/>
    <cellStyle name="Akcent 6" xfId="24"/>
    <cellStyle name="Dane wejściowe" xfId="25"/>
    <cellStyle name="Dane wyjściowe" xfId="26"/>
    <cellStyle name="Dobry" xfId="27"/>
    <cellStyle name="Komórka połączona" xfId="28"/>
    <cellStyle name="Komórka zaznaczona" xfId="29"/>
    <cellStyle name="Nagłówek 1" xfId="30"/>
    <cellStyle name="Nagłówek 2" xfId="31"/>
    <cellStyle name="Nagłówek 3" xfId="32"/>
    <cellStyle name="Nagłówek 4" xfId="33"/>
    <cellStyle name="Neutralny" xfId="34"/>
    <cellStyle name="Normalny" xfId="0" builtinId="0"/>
    <cellStyle name="Obliczenia" xfId="35"/>
    <cellStyle name="Procentowy" xfId="36" builtinId="5"/>
    <cellStyle name="Suma" xfId="37"/>
    <cellStyle name="Tekst objaśnienia" xfId="38"/>
    <cellStyle name="Tekst ostrzeżenia" xfId="39"/>
    <cellStyle name="Tytuł" xfId="40"/>
    <cellStyle name="Uwaga" xfId="41"/>
    <cellStyle name="Zły" xfId="42"/>
  </cellStyles>
  <dxfs count="2">
    <dxf>
      <font>
        <b/>
        <i val="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J$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0</xdr:row>
          <xdr:rowOff>114300</xdr:rowOff>
        </xdr:from>
        <xdr:to>
          <xdr:col>9</xdr:col>
          <xdr:colOff>1428750</xdr:colOff>
          <xdr:row>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Zaznacz TYLKO WTEDY gdy formularz będzie drukowany dla RIO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topLeftCell="A13" zoomScale="115" zoomScaleNormal="115" zoomScaleSheetLayoutView="55" workbookViewId="0">
      <selection activeCell="F23" sqref="F23:G23"/>
    </sheetView>
  </sheetViews>
  <sheetFormatPr defaultRowHeight="12.75"/>
  <cols>
    <col min="1" max="1" width="4" style="11" customWidth="1"/>
    <col min="2" max="2" width="24.140625" style="11" customWidth="1"/>
    <col min="3" max="3" width="13.5703125" style="11" customWidth="1"/>
    <col min="4" max="7" width="13.140625" style="11" customWidth="1"/>
    <col min="8" max="10" width="28.28515625" style="11" customWidth="1"/>
    <col min="11" max="11" width="8.28515625" style="11" customWidth="1"/>
    <col min="12" max="12" width="15.28515625" style="11" customWidth="1"/>
    <col min="13" max="13" width="17.42578125" style="11" customWidth="1"/>
    <col min="14" max="16384" width="9.140625" style="11"/>
  </cols>
  <sheetData>
    <row r="1" spans="1:13" ht="15" customHeight="1">
      <c r="A1" s="52"/>
      <c r="B1" s="53" t="s">
        <v>2603</v>
      </c>
      <c r="C1" s="52"/>
      <c r="D1" s="54"/>
      <c r="E1" s="55"/>
      <c r="F1" s="52"/>
      <c r="G1" s="54"/>
      <c r="H1" s="54"/>
      <c r="I1" s="82"/>
      <c r="J1" s="81"/>
    </row>
    <row r="2" spans="1:13" ht="19.5" customHeight="1">
      <c r="A2" s="52"/>
      <c r="B2" s="54" t="s">
        <v>2611</v>
      </c>
      <c r="C2" s="52"/>
      <c r="D2" s="52"/>
      <c r="E2" s="52"/>
      <c r="F2" s="52"/>
      <c r="G2" s="52"/>
      <c r="H2" s="52"/>
      <c r="I2" s="83"/>
      <c r="J2" s="84" t="b">
        <v>0</v>
      </c>
      <c r="K2" s="75"/>
    </row>
    <row r="3" spans="1:13" ht="18">
      <c r="B3" s="136" t="str">
        <f>IF(OR(ISBLANK(D10),ISBLANK(E10),ISBLANK(F10),ISBLANK(G10)),"podaj pełny kod JST",IF(ISERROR(VLOOKUP(listy!A18,listy!E1:J3000,6,FALSE)),"podaj poprawny kod JST",VLOOKUP(listy!A18,listy!$E$1:$M$3000,9,FALSE)))</f>
        <v>M. Stalowa Wola</v>
      </c>
      <c r="C3" s="136"/>
      <c r="D3" s="136"/>
      <c r="J3" s="12"/>
      <c r="K3" s="12"/>
    </row>
    <row r="4" spans="1:13">
      <c r="B4" s="137" t="s">
        <v>291</v>
      </c>
      <c r="C4" s="137"/>
      <c r="D4" s="137"/>
      <c r="J4" s="13"/>
      <c r="K4" s="13"/>
    </row>
    <row r="5" spans="1:13" ht="37.5" customHeight="1">
      <c r="B5" s="138" t="s">
        <v>2631</v>
      </c>
      <c r="C5" s="138"/>
      <c r="D5" s="138"/>
      <c r="E5" s="138"/>
      <c r="F5" s="138"/>
      <c r="G5" s="138"/>
      <c r="H5" s="138"/>
      <c r="I5" s="138"/>
      <c r="J5" s="138"/>
      <c r="K5" s="27"/>
    </row>
    <row r="6" spans="1:13" s="14" customFormat="1">
      <c r="A6" s="146" t="s">
        <v>297</v>
      </c>
      <c r="B6" s="147"/>
      <c r="C6" s="142" t="str">
        <f>IF(ISERROR(VLOOKUP(D10,listy!A1:C16,2,FALSE)),"nie ma takiego województwa",VLOOKUP(D10,listy!A1:C16,2,0))</f>
        <v>podkarpackie</v>
      </c>
      <c r="D6" s="143"/>
      <c r="E6" s="143"/>
      <c r="F6" s="143"/>
      <c r="G6" s="143"/>
      <c r="H6" s="143"/>
      <c r="I6" s="143"/>
      <c r="J6" s="143"/>
      <c r="K6" s="28"/>
    </row>
    <row r="7" spans="1:13" s="14" customFormat="1">
      <c r="A7" s="148" t="s">
        <v>396</v>
      </c>
      <c r="B7" s="149"/>
      <c r="C7" s="142" t="str">
        <f>IF(ISERROR(VLOOKUP(listy!A19,listy!E1:J3000,6,FALSE)),"nie ma takiego powiatu",IF(OR(ISBLANK(D10),ISBLANK(E10),E10=0),"",VLOOKUP(listy!A19,listy!E1:J3000,6,FALSE)))</f>
        <v>stalowowolski</v>
      </c>
      <c r="D7" s="143"/>
      <c r="E7" s="143"/>
      <c r="F7" s="143"/>
      <c r="G7" s="143"/>
      <c r="H7" s="143"/>
      <c r="I7" s="143"/>
      <c r="J7" s="143"/>
      <c r="K7" s="28"/>
    </row>
    <row r="8" spans="1:13" s="14" customFormat="1">
      <c r="A8" s="118" t="s">
        <v>397</v>
      </c>
      <c r="B8" s="119"/>
      <c r="C8" s="142" t="str">
        <f>IF(ISERROR(VLOOKUP(listy!A18,listy!E1:J3000,6,FALSE)),"nie ma takiej gminy",IF(AND(F10=0,G10=0),"",VLOOKUP(listy!A18,listy!E1:J3000,6,FALSE)))</f>
        <v>STALOWA WOLA</v>
      </c>
      <c r="D8" s="143"/>
      <c r="E8" s="143"/>
      <c r="F8" s="143"/>
      <c r="G8" s="143"/>
      <c r="H8" s="143"/>
      <c r="I8" s="143"/>
      <c r="J8" s="143"/>
      <c r="K8" s="11"/>
    </row>
    <row r="9" spans="1:13" s="14" customFormat="1" ht="12.75" customHeight="1">
      <c r="D9" s="64" t="s">
        <v>283</v>
      </c>
      <c r="E9" s="65" t="s">
        <v>284</v>
      </c>
      <c r="F9" s="66" t="s">
        <v>285</v>
      </c>
      <c r="G9" s="66" t="s">
        <v>286</v>
      </c>
      <c r="H9" s="15"/>
      <c r="I9" s="67"/>
      <c r="J9" s="67"/>
      <c r="K9" s="11"/>
    </row>
    <row r="10" spans="1:13" s="14" customFormat="1">
      <c r="C10" s="14" t="s">
        <v>292</v>
      </c>
      <c r="D10" s="38">
        <v>18</v>
      </c>
      <c r="E10" s="38">
        <v>18</v>
      </c>
      <c r="F10" s="38">
        <v>1</v>
      </c>
      <c r="G10" s="39">
        <v>1</v>
      </c>
      <c r="H10" s="15"/>
      <c r="I10" t="str">
        <f>IF(NOT(J2),"","Adresat:")</f>
        <v/>
      </c>
      <c r="J10" s="15"/>
      <c r="K10" s="11"/>
    </row>
    <row r="11" spans="1:13" s="14" customFormat="1">
      <c r="B11" s="15"/>
      <c r="C11" s="56" t="str">
        <f>IF(OR(ISBLANK(D10),ISBLANK(E10),ISBLANK(F10),ISBLANK(G10)),"podaj pełny kod JST",IF(ISERROR(VLOOKUP(listy!A18,listy!E1:J3000,6,FALSE)),"podaj poprawny kod JST",""))</f>
        <v/>
      </c>
      <c r="D11" s="57" t="str">
        <f>IF(ISBLANK(D10),"wpisz kod",IF(ISERROR(VLOOKUP(D10,listy!A1:C16,1,FALSE)),"błędny kod",""))</f>
        <v/>
      </c>
      <c r="E11" s="57" t="str">
        <f>IF(ISBLANK(E10),"wpisz kod",IF(ISERROR(VLOOKUP(E10,listy!F1:F3000,1,FALSE)),"błędny kod",""))</f>
        <v/>
      </c>
      <c r="F11" s="57" t="str">
        <f>IF(ISBLANK(F10),"wpisz kod",IF(ISERROR(VLOOKUP(F10,listy!G1:G3000,1,FALSE)),"błędny kod",""))</f>
        <v/>
      </c>
      <c r="G11" s="57" t="str">
        <f>IF(ISBLANK(G10),"wpisz kod",IF(NOT(OR(G10="Z",AND(G10&gt;=0,G10&lt;4))),"błędny kod",""))</f>
        <v/>
      </c>
      <c r="H11" s="15"/>
      <c r="I11" t="str">
        <f>IF(NOT(J2),"","Regionalna Izba Obrachunkowa")</f>
        <v/>
      </c>
      <c r="K11" s="11"/>
    </row>
    <row r="12" spans="1:13" s="14" customFormat="1">
      <c r="B12" s="15"/>
      <c r="C12" s="56"/>
      <c r="D12" s="57"/>
      <c r="E12" s="57"/>
      <c r="F12" s="57"/>
      <c r="G12" s="57"/>
      <c r="H12" s="15"/>
      <c r="I12" s="98" t="str">
        <f>IF(NOT(J2),"",IF(ISERROR(VLOOKUP(D10,listy!A1:C16,3,FALSE)),"",VLOOKUP(D10,listy!A1:C16,3,FALSE)))</f>
        <v/>
      </c>
      <c r="J12" s="16"/>
      <c r="K12" s="11"/>
      <c r="L12" s="134" t="s">
        <v>2643</v>
      </c>
      <c r="M12" s="134"/>
    </row>
    <row r="13" spans="1:13" s="14" customFormat="1">
      <c r="B13" s="15"/>
      <c r="C13" s="56"/>
      <c r="D13" s="57"/>
      <c r="E13" s="57"/>
      <c r="F13" s="57"/>
      <c r="G13" s="57"/>
      <c r="H13" s="15"/>
      <c r="I13" s="16"/>
      <c r="J13" s="16"/>
      <c r="K13" s="11"/>
      <c r="L13" s="134"/>
      <c r="M13" s="134"/>
    </row>
    <row r="14" spans="1:13" s="14" customFormat="1" ht="25.5">
      <c r="B14"/>
      <c r="C14"/>
      <c r="D14"/>
      <c r="E14"/>
      <c r="F14"/>
      <c r="G14"/>
      <c r="H14"/>
      <c r="I14"/>
      <c r="J14" s="16" t="s">
        <v>2633</v>
      </c>
      <c r="K14" s="11"/>
      <c r="L14" s="134"/>
      <c r="M14" s="134"/>
    </row>
    <row r="15" spans="1:13" s="14" customFormat="1" ht="51" customHeight="1">
      <c r="B15"/>
      <c r="C15"/>
      <c r="D15"/>
      <c r="E15"/>
      <c r="F15"/>
      <c r="G15"/>
      <c r="H15" s="144" t="s">
        <v>2632</v>
      </c>
      <c r="I15" s="145">
        <v>5176.0200000000004</v>
      </c>
      <c r="J15" s="18">
        <v>5176.0200000000004</v>
      </c>
      <c r="K15" s="11"/>
      <c r="L15" s="134" t="s">
        <v>2629</v>
      </c>
      <c r="M15" s="134"/>
    </row>
    <row r="16" spans="1:13" s="14" customFormat="1" ht="12.75" customHeight="1">
      <c r="K16" s="11"/>
      <c r="L16" s="43"/>
      <c r="M16" s="43"/>
    </row>
    <row r="17" spans="1:13" s="58" customFormat="1" ht="70.5" customHeight="1">
      <c r="A17" s="124" t="s">
        <v>282</v>
      </c>
      <c r="B17" s="130" t="s">
        <v>2622</v>
      </c>
      <c r="C17" s="152" t="s">
        <v>2623</v>
      </c>
      <c r="D17" s="127" t="s">
        <v>2634</v>
      </c>
      <c r="E17" s="128"/>
      <c r="F17" s="127" t="s">
        <v>2625</v>
      </c>
      <c r="G17" s="151"/>
      <c r="H17" s="139" t="s">
        <v>2635</v>
      </c>
      <c r="I17" s="139" t="s">
        <v>2636</v>
      </c>
      <c r="J17" s="139" t="s">
        <v>2637</v>
      </c>
      <c r="K17" s="11"/>
      <c r="L17" s="61" t="s">
        <v>2606</v>
      </c>
      <c r="M17" s="133" t="s">
        <v>2607</v>
      </c>
    </row>
    <row r="18" spans="1:13" s="58" customFormat="1" ht="75" customHeight="1">
      <c r="A18" s="125"/>
      <c r="B18" s="131"/>
      <c r="C18" s="153"/>
      <c r="D18" s="120" t="s">
        <v>2648</v>
      </c>
      <c r="E18" s="121"/>
      <c r="F18" s="120" t="s">
        <v>2648</v>
      </c>
      <c r="G18" s="121"/>
      <c r="H18" s="140"/>
      <c r="I18" s="140"/>
      <c r="J18" s="140"/>
      <c r="K18" s="11"/>
      <c r="L18" s="44" t="s">
        <v>2618</v>
      </c>
      <c r="M18" s="133"/>
    </row>
    <row r="19" spans="1:13" s="58" customFormat="1" ht="18.75" customHeight="1">
      <c r="A19" s="126"/>
      <c r="B19" s="132"/>
      <c r="C19" s="154"/>
      <c r="D19" s="122"/>
      <c r="E19" s="123"/>
      <c r="F19" s="122"/>
      <c r="G19" s="123"/>
      <c r="H19" s="141"/>
      <c r="I19" s="141"/>
      <c r="J19" s="141"/>
      <c r="K19" s="11"/>
      <c r="L19" s="135" t="s">
        <v>2608</v>
      </c>
      <c r="M19" s="135"/>
    </row>
    <row r="20" spans="1:13" s="59" customFormat="1" ht="12.75" customHeight="1">
      <c r="A20" s="77">
        <v>1</v>
      </c>
      <c r="B20" s="76">
        <v>2</v>
      </c>
      <c r="C20" s="78">
        <v>3</v>
      </c>
      <c r="D20" s="102">
        <v>4</v>
      </c>
      <c r="E20" s="103"/>
      <c r="F20" s="102">
        <v>5</v>
      </c>
      <c r="G20" s="103"/>
      <c r="H20" s="79">
        <v>6</v>
      </c>
      <c r="I20" s="79">
        <v>7</v>
      </c>
      <c r="J20" s="80">
        <v>8</v>
      </c>
      <c r="K20" s="11"/>
      <c r="L20" s="45">
        <v>5</v>
      </c>
      <c r="M20" s="45">
        <v>7</v>
      </c>
    </row>
    <row r="21" spans="1:13">
      <c r="A21" s="21">
        <v>1</v>
      </c>
      <c r="B21" s="36" t="s">
        <v>2624</v>
      </c>
      <c r="C21" s="22">
        <v>1.2</v>
      </c>
      <c r="D21" s="110">
        <f>ROUND(C21*$J$15*1.02308,2)</f>
        <v>6354.58</v>
      </c>
      <c r="E21" s="111"/>
      <c r="F21" s="104">
        <v>139.91</v>
      </c>
      <c r="G21" s="105"/>
      <c r="H21" s="91">
        <f>ROUND(12*D21*F21,2)</f>
        <v>10668831.449999999</v>
      </c>
      <c r="I21" s="87">
        <v>11231535.800000001</v>
      </c>
      <c r="J21" s="89">
        <f>I21-H21</f>
        <v>562704.35000000149</v>
      </c>
      <c r="L21" s="46">
        <f>+IF(ROUND(F21-INT(F21*100)/100,8)=0,0,1)</f>
        <v>0</v>
      </c>
      <c r="M21" s="46">
        <f>+IF(ROUND(I21-INT(I21*100)/100,8)=0,0,1)</f>
        <v>0</v>
      </c>
    </row>
    <row r="22" spans="1:13">
      <c r="A22" s="21">
        <v>2</v>
      </c>
      <c r="B22" s="36" t="s">
        <v>2604</v>
      </c>
      <c r="C22" s="22">
        <v>1.44</v>
      </c>
      <c r="D22" s="114">
        <f>ROUND(C22*$J$15,2)</f>
        <v>7453.47</v>
      </c>
      <c r="E22" s="115"/>
      <c r="F22" s="116">
        <v>146.72999999999999</v>
      </c>
      <c r="G22" s="117"/>
      <c r="H22" s="91">
        <f>ROUND(12*D22*F22,2)</f>
        <v>13123771.84</v>
      </c>
      <c r="I22" s="87">
        <v>13199488.48</v>
      </c>
      <c r="J22" s="89">
        <f>I22-H22</f>
        <v>75716.640000000596</v>
      </c>
      <c r="L22" s="46">
        <f>+IF(ROUND(F22-INT(F22*100)/100,8)=0,0,1)</f>
        <v>0</v>
      </c>
      <c r="M22" s="46">
        <f>+IF(ROUND(I22-INT(I22*100)/100,8)=0,0,1)</f>
        <v>0</v>
      </c>
    </row>
    <row r="23" spans="1:13">
      <c r="A23" s="23">
        <v>3</v>
      </c>
      <c r="B23" s="37" t="s">
        <v>2605</v>
      </c>
      <c r="C23" s="24">
        <v>1.84</v>
      </c>
      <c r="D23" s="100">
        <f>ROUND(C23*$J$15,2)</f>
        <v>9523.8799999999992</v>
      </c>
      <c r="E23" s="101"/>
      <c r="F23" s="106">
        <v>464.25</v>
      </c>
      <c r="G23" s="107"/>
      <c r="H23" s="92">
        <f>ROUND(12*D23*F23,2)</f>
        <v>53057535.479999997</v>
      </c>
      <c r="I23" s="88">
        <v>54871042.600000001</v>
      </c>
      <c r="J23" s="90">
        <f>I23-H23</f>
        <v>1813507.1200000048</v>
      </c>
      <c r="L23" s="46">
        <f>+IF(ROUND(F23-INT(F23*100)/100,8)=0,0,1)</f>
        <v>0</v>
      </c>
      <c r="M23" s="46">
        <f>+IF(ROUND(I23-INT(I23*100)/100,8)=0,0,1)</f>
        <v>0</v>
      </c>
    </row>
    <row r="24" spans="1:13" ht="27.75" customHeight="1">
      <c r="F24" s="41" t="str">
        <f>+IF(SUM(L21:L23)=0,"","Za dużo cyfr po przecinku!")</f>
        <v/>
      </c>
      <c r="G24" s="41"/>
      <c r="H24" s="42"/>
      <c r="I24" s="41" t="str">
        <f>+IF(SUM(M21:M23)=0,"","Za dużo cyfr po przecinku!")</f>
        <v/>
      </c>
    </row>
    <row r="25" spans="1:13">
      <c r="D25" s="17"/>
      <c r="E25" s="17"/>
    </row>
    <row r="26" spans="1:13" ht="39" customHeight="1">
      <c r="B26" s="48">
        <v>45684.547986111109</v>
      </c>
      <c r="D26" s="17"/>
      <c r="E26" s="129" t="s">
        <v>2649</v>
      </c>
      <c r="F26" s="109"/>
      <c r="G26" s="109"/>
      <c r="I26" s="109" t="s">
        <v>2650</v>
      </c>
      <c r="J26" s="109"/>
    </row>
    <row r="27" spans="1:13" ht="24">
      <c r="B27" s="63" t="s">
        <v>2626</v>
      </c>
      <c r="E27" s="108" t="s">
        <v>2627</v>
      </c>
      <c r="F27" s="108"/>
      <c r="G27" s="108"/>
      <c r="I27" s="108" t="s">
        <v>2638</v>
      </c>
      <c r="J27" s="150"/>
      <c r="K27" s="29"/>
    </row>
    <row r="28" spans="1:13" ht="30" customHeight="1">
      <c r="B28" s="47" t="str">
        <f>IF(ISBLANK(B26),"wpisz datę  
(RRRR-MM-DD)","")</f>
        <v/>
      </c>
      <c r="E28" s="113"/>
      <c r="F28" s="113"/>
      <c r="G28" s="113"/>
      <c r="I28" s="113"/>
      <c r="J28" s="113"/>
      <c r="K28" s="60"/>
    </row>
    <row r="29" spans="1:13" ht="18.75" customHeight="1">
      <c r="B29" s="47"/>
      <c r="E29" s="47"/>
      <c r="F29" s="47"/>
      <c r="G29" s="47"/>
      <c r="I29" s="47"/>
      <c r="J29" s="47"/>
      <c r="K29" s="60"/>
    </row>
    <row r="30" spans="1:13">
      <c r="A30" s="68"/>
      <c r="B30" s="68"/>
      <c r="C30" s="68"/>
    </row>
    <row r="31" spans="1:13" ht="21.75" customHeight="1">
      <c r="A31" s="96" t="s">
        <v>2639</v>
      </c>
      <c r="B31" s="112" t="s">
        <v>2644</v>
      </c>
      <c r="C31" s="112"/>
      <c r="D31" s="112"/>
      <c r="E31" s="112"/>
      <c r="F31" s="112"/>
      <c r="G31" s="112"/>
      <c r="H31" s="112"/>
      <c r="I31" s="112"/>
      <c r="J31" s="112"/>
      <c r="K31" s="94"/>
      <c r="L31" s="94"/>
      <c r="M31" s="94"/>
    </row>
    <row r="32" spans="1:13" ht="25.5" customHeight="1">
      <c r="A32" s="97" t="s">
        <v>2640</v>
      </c>
      <c r="B32" s="112" t="s">
        <v>2647</v>
      </c>
      <c r="C32" s="112"/>
      <c r="D32" s="112"/>
      <c r="E32" s="112"/>
      <c r="F32" s="112"/>
      <c r="G32" s="112"/>
      <c r="H32" s="112"/>
      <c r="I32" s="112"/>
      <c r="J32" s="112"/>
      <c r="K32" s="85"/>
      <c r="L32" s="85"/>
      <c r="M32" s="85"/>
    </row>
    <row r="33" spans="1:13" ht="13.5" customHeight="1">
      <c r="A33" s="86" t="s">
        <v>2642</v>
      </c>
      <c r="B33" s="99" t="s">
        <v>2641</v>
      </c>
      <c r="C33" s="99"/>
      <c r="D33" s="99"/>
      <c r="E33" s="99"/>
      <c r="F33" s="99"/>
      <c r="G33" s="99"/>
      <c r="H33" s="99"/>
      <c r="I33" s="99"/>
      <c r="J33" s="99"/>
      <c r="K33" s="95"/>
      <c r="L33" s="95"/>
      <c r="M33" s="95"/>
    </row>
  </sheetData>
  <sheetProtection formatCells="0" formatColumns="0" formatRows="0" insertColumns="0" insertRows="0" insertHyperlinks="0" deleteColumns="0" deleteRows="0" sort="0" autoFilter="0" pivotTables="0"/>
  <mergeCells count="41">
    <mergeCell ref="L15:M15"/>
    <mergeCell ref="F17:G17"/>
    <mergeCell ref="C17:C19"/>
    <mergeCell ref="M17:M18"/>
    <mergeCell ref="L12:M14"/>
    <mergeCell ref="L19:M19"/>
    <mergeCell ref="B3:D3"/>
    <mergeCell ref="B4:D4"/>
    <mergeCell ref="B5:J5"/>
    <mergeCell ref="J17:J19"/>
    <mergeCell ref="C6:J6"/>
    <mergeCell ref="C7:J7"/>
    <mergeCell ref="C8:J8"/>
    <mergeCell ref="H17:H19"/>
    <mergeCell ref="H15:I15"/>
    <mergeCell ref="F18:G19"/>
    <mergeCell ref="A6:B6"/>
    <mergeCell ref="A7:B7"/>
    <mergeCell ref="I17:I19"/>
    <mergeCell ref="A8:B8"/>
    <mergeCell ref="D18:E19"/>
    <mergeCell ref="A17:A19"/>
    <mergeCell ref="D17:E17"/>
    <mergeCell ref="E26:G26"/>
    <mergeCell ref="B17:B19"/>
    <mergeCell ref="B33:J33"/>
    <mergeCell ref="D23:E23"/>
    <mergeCell ref="D20:E20"/>
    <mergeCell ref="F20:G20"/>
    <mergeCell ref="F21:G21"/>
    <mergeCell ref="F23:G23"/>
    <mergeCell ref="E27:G27"/>
    <mergeCell ref="I26:J26"/>
    <mergeCell ref="D21:E21"/>
    <mergeCell ref="B32:J32"/>
    <mergeCell ref="B31:J31"/>
    <mergeCell ref="E28:G28"/>
    <mergeCell ref="I28:J28"/>
    <mergeCell ref="D22:E22"/>
    <mergeCell ref="F22:G22"/>
    <mergeCell ref="I27:J27"/>
  </mergeCells>
  <conditionalFormatting sqref="I9:J9 K6:K7">
    <cfRule type="expression" dxfId="1" priority="3">
      <formula>"$B$1"</formula>
    </cfRule>
  </conditionalFormatting>
  <conditionalFormatting sqref="L21:M23">
    <cfRule type="cellIs" dxfId="0" priority="2" operator="equal">
      <formula>1</formula>
    </cfRule>
  </conditionalFormatting>
  <dataValidations count="6">
    <dataValidation type="whole" allowBlank="1" showInputMessage="1" showErrorMessage="1" error="Podaj poprawny nr wojewodztwa (od 2 do 32)" sqref="D10">
      <formula1>2</formula1>
      <formula2>32</formula2>
    </dataValidation>
    <dataValidation type="whole" allowBlank="1" showInputMessage="1" showErrorMessage="1" error="Podaj poprawny numer powiatu (od 1 do 79) lub 0 gdy sprawozdanie dotyczy województwa. " sqref="E10">
      <formula1>0</formula1>
      <formula2>79</formula2>
    </dataValidation>
    <dataValidation type="whole" allowBlank="1" showInputMessage="1" showErrorMessage="1" error="Podaj poprawny numer gminy _x000a_lub wpisz 0 gdy sporządzasz sprawozdanie dla:_x000a_- województwa, _x000a_- powiatu _x000a_- miasta na prawach powiatu." sqref="F10">
      <formula1>0</formula1>
      <formula2>19</formula2>
    </dataValidation>
    <dataValidation type="list" allowBlank="1" showDropDown="1" showInputMessage="1" showErrorMessage="1" error="Podaj poprawny numer typu JST:_x000a_0 - województwa, powiaty, miasta na prawach powiatu _x000a_1 - gminy miejskie _x000a_2 - gminy wiejskie_x000a_3 - gminy miejsko-wiejskie_x000a_Z - związek międzygminny" sqref="G10">
      <formula1>"0,1,2,3,Z"</formula1>
    </dataValidation>
    <dataValidation type="decimal" allowBlank="1" showInputMessage="1" showErrorMessage="1" error="Etaty należy podać jako liczbę większą od zera lub pozostawić komórkę pustą." sqref="F21:F23">
      <formula1>0</formula1>
      <formula2>100000</formula2>
    </dataValidation>
    <dataValidation type="decimal" allowBlank="1" showInputMessage="1" showErrorMessage="1" error="Wydatki na wynagrodzenia należy podać jako liczbę większą od zera lub pozostawić komórkę pustą. " sqref="I21:I23">
      <formula1>0</formula1>
      <formula2>10000000000</formula2>
    </dataValidation>
  </dataValidations>
  <printOptions horizontalCentered="1"/>
  <pageMargins left="0.39370078740157499" right="0.39370078740157499" top="0.74803149606299202" bottom="0.70866141732283505" header="0.511811023622047" footer="0.39370078740157499"/>
  <pageSetup paperSize="9" scale="70" orientation="landscape" blackAndWhite="1" r:id="rId1"/>
  <headerFooter alignWithMargins="0">
    <oddFooter>&amp;LNadzór VULCAN wersja: 25.01.0001.39222, Vulcan sp. z o.o.&amp;R&amp;8Wydrukowano  dnia: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print="0" autoFill="0" autoLine="0" autoPict="0">
                <anchor moveWithCells="1">
                  <from>
                    <xdr:col>8</xdr:col>
                    <xdr:colOff>123825</xdr:colOff>
                    <xdr:row>0</xdr:row>
                    <xdr:rowOff>114300</xdr:rowOff>
                  </from>
                  <to>
                    <xdr:col>9</xdr:col>
                    <xdr:colOff>1428750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09"/>
  <sheetViews>
    <sheetView topLeftCell="C1" workbookViewId="0">
      <selection activeCell="Q2650" sqref="Q2650"/>
    </sheetView>
  </sheetViews>
  <sheetFormatPr defaultRowHeight="12.75"/>
  <cols>
    <col min="1" max="1" width="10.7109375" bestFit="1" customWidth="1"/>
    <col min="2" max="2" width="19.28515625" bestFit="1" customWidth="1"/>
    <col min="5" max="5" width="12.28515625" customWidth="1"/>
    <col min="6" max="7" width="3.5703125" style="5" customWidth="1"/>
    <col min="8" max="8" width="3.5703125" style="74" customWidth="1"/>
    <col min="9" max="9" width="23.85546875" bestFit="1" customWidth="1"/>
    <col min="10" max="10" width="29" bestFit="1" customWidth="1"/>
    <col min="11" max="11" width="3" style="4" bestFit="1" customWidth="1"/>
    <col min="13" max="13" width="27.140625" customWidth="1"/>
  </cols>
  <sheetData>
    <row r="1" spans="1:17">
      <c r="A1">
        <v>2</v>
      </c>
      <c r="B1" t="s">
        <v>299</v>
      </c>
      <c r="C1" t="s">
        <v>300</v>
      </c>
      <c r="E1" s="62" t="str">
        <f>TEXT(K1,"00")&amp;TEXT(F1,"00")&amp;TEXT(G1,"00")&amp;TEXT(H1,"0")</f>
        <v>0200000</v>
      </c>
      <c r="F1">
        <v>0</v>
      </c>
      <c r="G1">
        <v>0</v>
      </c>
      <c r="H1" s="72">
        <v>0</v>
      </c>
      <c r="I1" t="s">
        <v>301</v>
      </c>
      <c r="J1" t="s">
        <v>299</v>
      </c>
      <c r="K1">
        <v>2</v>
      </c>
      <c r="L1" s="10" t="str">
        <f t="shared" ref="L1:L64" si="0">+IF(H1=1,"M. ",IF(H1=2,"Gm. ",IF(H1=3,"M.-Gm. ",IF(F1&gt;60,"M. ",LEFT(I1,3)&amp;". "))))</f>
        <v xml:space="preserve">Woj. </v>
      </c>
      <c r="M1" t="str">
        <f>+L1&amp;PROPER(J1)</f>
        <v>Woj. Dolnośląskie</v>
      </c>
      <c r="O1" s="69" t="s">
        <v>2620</v>
      </c>
      <c r="P1" s="70" t="s">
        <v>2628</v>
      </c>
      <c r="Q1" s="93" t="s">
        <v>2645</v>
      </c>
    </row>
    <row r="2" spans="1:17">
      <c r="A2">
        <v>4</v>
      </c>
      <c r="B2" t="s">
        <v>302</v>
      </c>
      <c r="C2" t="s">
        <v>303</v>
      </c>
      <c r="E2" s="62" t="str">
        <f t="shared" ref="E2:E65" si="1">TEXT(K2,"00")&amp;TEXT(F2,"00")&amp;TEXT(G2,"00")&amp;TEXT(H2,"0")</f>
        <v>0201000</v>
      </c>
      <c r="F2">
        <v>1</v>
      </c>
      <c r="G2">
        <v>0</v>
      </c>
      <c r="H2" s="72">
        <v>0</v>
      </c>
      <c r="I2" t="s">
        <v>304</v>
      </c>
      <c r="J2" t="s">
        <v>398</v>
      </c>
      <c r="K2">
        <v>2</v>
      </c>
      <c r="L2" s="10" t="str">
        <f t="shared" si="0"/>
        <v xml:space="preserve">Pow. </v>
      </c>
      <c r="M2" t="str">
        <f t="shared" ref="M2:M65" si="2">+L2&amp;PROPER(J2)</f>
        <v>Pow. Bolesławiecki</v>
      </c>
      <c r="O2" s="69"/>
      <c r="P2" s="71"/>
      <c r="Q2" s="93"/>
    </row>
    <row r="3" spans="1:17">
      <c r="A3">
        <v>6</v>
      </c>
      <c r="B3" t="s">
        <v>305</v>
      </c>
      <c r="C3" t="s">
        <v>306</v>
      </c>
      <c r="E3" s="62" t="str">
        <f>TEXT(K3,"00")&amp;TEXT(F3,"00")&amp;TEXT(G3,"00")&amp;TEXT(H3,"0")</f>
        <v>0201011</v>
      </c>
      <c r="F3">
        <v>1</v>
      </c>
      <c r="G3">
        <v>1</v>
      </c>
      <c r="H3" s="72">
        <v>1</v>
      </c>
      <c r="I3" t="s">
        <v>2595</v>
      </c>
      <c r="J3" t="s">
        <v>399</v>
      </c>
      <c r="K3">
        <v>2</v>
      </c>
      <c r="L3" s="10" t="str">
        <f t="shared" si="0"/>
        <v xml:space="preserve">M. </v>
      </c>
      <c r="M3" t="str">
        <f t="shared" si="2"/>
        <v>M. Bolesławiec</v>
      </c>
      <c r="O3" s="69"/>
      <c r="P3" s="71"/>
      <c r="Q3" s="93"/>
    </row>
    <row r="4" spans="1:17">
      <c r="A4">
        <v>8</v>
      </c>
      <c r="B4" t="s">
        <v>307</v>
      </c>
      <c r="C4" t="s">
        <v>308</v>
      </c>
      <c r="E4" s="62" t="str">
        <f t="shared" si="1"/>
        <v>0201022</v>
      </c>
      <c r="F4">
        <v>1</v>
      </c>
      <c r="G4">
        <v>2</v>
      </c>
      <c r="H4" s="72">
        <v>2</v>
      </c>
      <c r="I4" t="s">
        <v>2595</v>
      </c>
      <c r="J4" t="s">
        <v>399</v>
      </c>
      <c r="K4">
        <v>2</v>
      </c>
      <c r="L4" s="10" t="str">
        <f>+IF(H4=1,"M. ",IF(H4=2,"Gm. ",IF(H4=3,"M.-Gm. ",IF(F4&gt;60,"M. ",LEFT(I4,3)&amp;". "))))</f>
        <v xml:space="preserve">Gm. </v>
      </c>
      <c r="M4" t="str">
        <f t="shared" si="2"/>
        <v>Gm. Bolesławiec</v>
      </c>
      <c r="O4" s="69"/>
      <c r="P4" s="71"/>
      <c r="Q4" s="93"/>
    </row>
    <row r="5" spans="1:17">
      <c r="A5">
        <v>10</v>
      </c>
      <c r="B5" t="s">
        <v>298</v>
      </c>
      <c r="C5" t="s">
        <v>296</v>
      </c>
      <c r="E5" s="62" t="str">
        <f t="shared" si="1"/>
        <v>0201032</v>
      </c>
      <c r="F5">
        <v>1</v>
      </c>
      <c r="G5">
        <v>3</v>
      </c>
      <c r="H5" s="72">
        <v>2</v>
      </c>
      <c r="I5" t="s">
        <v>2595</v>
      </c>
      <c r="J5" t="s">
        <v>400</v>
      </c>
      <c r="K5">
        <v>2</v>
      </c>
      <c r="L5" s="10" t="str">
        <f t="shared" si="0"/>
        <v xml:space="preserve">Gm. </v>
      </c>
      <c r="M5" t="str">
        <f t="shared" si="2"/>
        <v>Gm. Gromadka</v>
      </c>
      <c r="O5" s="69"/>
      <c r="P5" s="71"/>
      <c r="Q5" s="93"/>
    </row>
    <row r="6" spans="1:17">
      <c r="A6">
        <v>12</v>
      </c>
      <c r="B6" t="s">
        <v>309</v>
      </c>
      <c r="C6" t="s">
        <v>310</v>
      </c>
      <c r="E6" s="62" t="str">
        <f t="shared" si="1"/>
        <v>0201043</v>
      </c>
      <c r="F6">
        <v>1</v>
      </c>
      <c r="G6">
        <v>4</v>
      </c>
      <c r="H6" s="72">
        <v>3</v>
      </c>
      <c r="I6" t="s">
        <v>2595</v>
      </c>
      <c r="J6" t="s">
        <v>401</v>
      </c>
      <c r="K6">
        <v>2</v>
      </c>
      <c r="L6" s="10" t="str">
        <f t="shared" si="0"/>
        <v xml:space="preserve">M.-Gm. </v>
      </c>
      <c r="M6" t="str">
        <f t="shared" si="2"/>
        <v>M.-Gm. Nowogrodziec</v>
      </c>
      <c r="O6" s="69"/>
      <c r="P6" s="71"/>
      <c r="Q6" s="93"/>
    </row>
    <row r="7" spans="1:17">
      <c r="A7">
        <v>14</v>
      </c>
      <c r="B7" t="s">
        <v>311</v>
      </c>
      <c r="C7" t="s">
        <v>312</v>
      </c>
      <c r="E7" s="62" t="str">
        <f t="shared" si="1"/>
        <v>0201052</v>
      </c>
      <c r="F7">
        <v>1</v>
      </c>
      <c r="G7">
        <v>5</v>
      </c>
      <c r="H7" s="72">
        <v>2</v>
      </c>
      <c r="I7" t="s">
        <v>2595</v>
      </c>
      <c r="J7" t="s">
        <v>402</v>
      </c>
      <c r="K7">
        <v>2</v>
      </c>
      <c r="L7" s="10" t="str">
        <f t="shared" si="0"/>
        <v xml:space="preserve">Gm. </v>
      </c>
      <c r="M7" t="str">
        <f t="shared" si="2"/>
        <v>Gm. Osiecznica</v>
      </c>
      <c r="O7" s="69"/>
      <c r="P7" s="71"/>
      <c r="Q7" s="93"/>
    </row>
    <row r="8" spans="1:17">
      <c r="A8">
        <v>16</v>
      </c>
      <c r="B8" t="s">
        <v>313</v>
      </c>
      <c r="C8" t="s">
        <v>314</v>
      </c>
      <c r="E8" s="62" t="str">
        <f t="shared" si="1"/>
        <v>0201062</v>
      </c>
      <c r="F8">
        <v>1</v>
      </c>
      <c r="G8">
        <v>6</v>
      </c>
      <c r="H8" s="72">
        <v>2</v>
      </c>
      <c r="I8" t="s">
        <v>2595</v>
      </c>
      <c r="J8" t="s">
        <v>403</v>
      </c>
      <c r="K8">
        <v>2</v>
      </c>
      <c r="L8" s="10" t="str">
        <f t="shared" si="0"/>
        <v xml:space="preserve">Gm. </v>
      </c>
      <c r="M8" t="str">
        <f t="shared" si="2"/>
        <v>Gm. Warta Bolesławiecka</v>
      </c>
      <c r="O8" s="69"/>
      <c r="P8" s="71"/>
      <c r="Q8" s="93"/>
    </row>
    <row r="9" spans="1:17">
      <c r="A9">
        <v>18</v>
      </c>
      <c r="B9" t="s">
        <v>315</v>
      </c>
      <c r="C9" t="s">
        <v>316</v>
      </c>
      <c r="E9" s="62" t="str">
        <f>TEXT(K9,"00")&amp;TEXT(F9,"00")&amp;TEXT(G9,"00")&amp;TEXT(H9,"0")</f>
        <v>0202000</v>
      </c>
      <c r="F9">
        <v>2</v>
      </c>
      <c r="G9">
        <v>0</v>
      </c>
      <c r="H9" s="72">
        <v>0</v>
      </c>
      <c r="I9" t="s">
        <v>304</v>
      </c>
      <c r="J9" t="s">
        <v>404</v>
      </c>
      <c r="K9">
        <v>2</v>
      </c>
      <c r="L9" s="10" t="str">
        <f>+IF(H9=1,"M. ",IF(H9=2,"Gm. ",IF(H9=3,"M.-Gm. ",IF(F9&gt;60,"M. ",LEFT(I9,3)&amp;". "))))</f>
        <v xml:space="preserve">Pow. </v>
      </c>
      <c r="M9" t="str">
        <f t="shared" si="2"/>
        <v>Pow. Dzierżoniowski</v>
      </c>
      <c r="O9" s="69"/>
      <c r="P9" s="71"/>
      <c r="Q9" s="93"/>
    </row>
    <row r="10" spans="1:17">
      <c r="A10">
        <v>20</v>
      </c>
      <c r="B10" t="s">
        <v>317</v>
      </c>
      <c r="C10" t="s">
        <v>318</v>
      </c>
      <c r="E10" s="62" t="str">
        <f t="shared" si="1"/>
        <v>0202011</v>
      </c>
      <c r="F10">
        <v>2</v>
      </c>
      <c r="G10">
        <v>1</v>
      </c>
      <c r="H10" s="72">
        <v>1</v>
      </c>
      <c r="I10" t="s">
        <v>2595</v>
      </c>
      <c r="J10" t="s">
        <v>405</v>
      </c>
      <c r="K10">
        <v>2</v>
      </c>
      <c r="L10" s="10" t="str">
        <f t="shared" si="0"/>
        <v xml:space="preserve">M. </v>
      </c>
      <c r="M10" t="str">
        <f t="shared" si="2"/>
        <v>M. Bielawa</v>
      </c>
      <c r="O10" s="69"/>
      <c r="P10" s="71"/>
      <c r="Q10" s="93"/>
    </row>
    <row r="11" spans="1:17">
      <c r="A11">
        <v>22</v>
      </c>
      <c r="B11" t="s">
        <v>319</v>
      </c>
      <c r="C11" t="s">
        <v>320</v>
      </c>
      <c r="E11" s="62" t="str">
        <f t="shared" si="1"/>
        <v>0202021</v>
      </c>
      <c r="F11">
        <v>2</v>
      </c>
      <c r="G11">
        <v>2</v>
      </c>
      <c r="H11" s="72">
        <v>1</v>
      </c>
      <c r="I11" t="s">
        <v>2595</v>
      </c>
      <c r="J11" t="s">
        <v>406</v>
      </c>
      <c r="K11">
        <v>2</v>
      </c>
      <c r="L11" s="10" t="str">
        <f t="shared" si="0"/>
        <v xml:space="preserve">M. </v>
      </c>
      <c r="M11" t="str">
        <f t="shared" si="2"/>
        <v>M. Dzierżoniów</v>
      </c>
      <c r="O11" s="69"/>
      <c r="P11" s="71"/>
      <c r="Q11" s="93"/>
    </row>
    <row r="12" spans="1:17">
      <c r="A12">
        <v>24</v>
      </c>
      <c r="B12" t="s">
        <v>321</v>
      </c>
      <c r="C12" t="s">
        <v>322</v>
      </c>
      <c r="E12" s="62" t="str">
        <f t="shared" si="1"/>
        <v>0202033</v>
      </c>
      <c r="F12">
        <v>2</v>
      </c>
      <c r="G12">
        <v>3</v>
      </c>
      <c r="H12" s="72">
        <v>3</v>
      </c>
      <c r="I12" t="s">
        <v>2595</v>
      </c>
      <c r="J12" t="s">
        <v>407</v>
      </c>
      <c r="K12">
        <v>2</v>
      </c>
      <c r="L12" s="10" t="str">
        <f t="shared" si="0"/>
        <v xml:space="preserve">M.-Gm. </v>
      </c>
      <c r="M12" t="str">
        <f t="shared" si="2"/>
        <v>M.-Gm. Pieszyce</v>
      </c>
      <c r="O12" s="69"/>
      <c r="P12" s="71"/>
      <c r="Q12" s="93"/>
    </row>
    <row r="13" spans="1:17">
      <c r="A13">
        <v>26</v>
      </c>
      <c r="B13" t="s">
        <v>323</v>
      </c>
      <c r="C13" t="s">
        <v>324</v>
      </c>
      <c r="E13" s="62" t="str">
        <f t="shared" si="1"/>
        <v>0202041</v>
      </c>
      <c r="F13">
        <v>2</v>
      </c>
      <c r="G13">
        <v>4</v>
      </c>
      <c r="H13" s="72">
        <v>1</v>
      </c>
      <c r="I13" t="s">
        <v>2595</v>
      </c>
      <c r="J13" t="s">
        <v>408</v>
      </c>
      <c r="K13">
        <v>2</v>
      </c>
      <c r="L13" s="10" t="str">
        <f t="shared" si="0"/>
        <v xml:space="preserve">M. </v>
      </c>
      <c r="M13" t="str">
        <f t="shared" si="2"/>
        <v>M. Piława Górna</v>
      </c>
      <c r="O13" s="69"/>
      <c r="P13" s="71"/>
      <c r="Q13" s="93"/>
    </row>
    <row r="14" spans="1:17">
      <c r="A14">
        <v>28</v>
      </c>
      <c r="B14" t="s">
        <v>325</v>
      </c>
      <c r="C14" t="s">
        <v>326</v>
      </c>
      <c r="E14" s="62" t="str">
        <f t="shared" si="1"/>
        <v>0202052</v>
      </c>
      <c r="F14">
        <v>2</v>
      </c>
      <c r="G14">
        <v>5</v>
      </c>
      <c r="H14" s="72">
        <v>2</v>
      </c>
      <c r="I14" t="s">
        <v>2595</v>
      </c>
      <c r="J14" t="s">
        <v>406</v>
      </c>
      <c r="K14">
        <v>2</v>
      </c>
      <c r="L14" s="10" t="str">
        <f t="shared" si="0"/>
        <v xml:space="preserve">Gm. </v>
      </c>
      <c r="M14" t="str">
        <f t="shared" si="2"/>
        <v>Gm. Dzierżoniów</v>
      </c>
      <c r="O14" s="69"/>
      <c r="P14" s="71"/>
      <c r="Q14" s="93"/>
    </row>
    <row r="15" spans="1:17">
      <c r="A15">
        <v>30</v>
      </c>
      <c r="B15" t="s">
        <v>327</v>
      </c>
      <c r="C15" t="s">
        <v>328</v>
      </c>
      <c r="E15" s="62" t="str">
        <f t="shared" si="1"/>
        <v>0202062</v>
      </c>
      <c r="F15">
        <v>2</v>
      </c>
      <c r="G15">
        <v>6</v>
      </c>
      <c r="H15" s="72">
        <v>2</v>
      </c>
      <c r="I15" t="s">
        <v>2595</v>
      </c>
      <c r="J15" t="s">
        <v>409</v>
      </c>
      <c r="K15">
        <v>2</v>
      </c>
      <c r="L15" s="10" t="str">
        <f t="shared" si="0"/>
        <v xml:space="preserve">Gm. </v>
      </c>
      <c r="M15" t="str">
        <f t="shared" si="2"/>
        <v>Gm. Łagiewniki</v>
      </c>
      <c r="O15" s="69"/>
      <c r="P15" s="71"/>
      <c r="Q15" s="93"/>
    </row>
    <row r="16" spans="1:17">
      <c r="A16">
        <v>32</v>
      </c>
      <c r="B16" t="s">
        <v>329</v>
      </c>
      <c r="C16" t="s">
        <v>330</v>
      </c>
      <c r="E16" s="62" t="str">
        <f t="shared" si="1"/>
        <v>0202073</v>
      </c>
      <c r="F16">
        <v>2</v>
      </c>
      <c r="G16">
        <v>7</v>
      </c>
      <c r="H16" s="72">
        <v>3</v>
      </c>
      <c r="I16" t="s">
        <v>2595</v>
      </c>
      <c r="J16" t="s">
        <v>410</v>
      </c>
      <c r="K16">
        <v>2</v>
      </c>
      <c r="L16" s="10" t="str">
        <f t="shared" si="0"/>
        <v xml:space="preserve">M.-Gm. </v>
      </c>
      <c r="M16" t="str">
        <f t="shared" si="2"/>
        <v>M.-Gm. Niemcza</v>
      </c>
      <c r="O16" s="69"/>
      <c r="P16" s="71"/>
      <c r="Q16" s="93"/>
    </row>
    <row r="17" spans="1:17">
      <c r="E17" s="62" t="str">
        <f t="shared" si="1"/>
        <v>0203000</v>
      </c>
      <c r="F17">
        <v>3</v>
      </c>
      <c r="G17">
        <v>0</v>
      </c>
      <c r="H17" s="72">
        <v>0</v>
      </c>
      <c r="I17" t="s">
        <v>304</v>
      </c>
      <c r="J17" t="s">
        <v>411</v>
      </c>
      <c r="K17">
        <v>2</v>
      </c>
      <c r="L17" s="10" t="str">
        <f t="shared" si="0"/>
        <v xml:space="preserve">Pow. </v>
      </c>
      <c r="M17" t="str">
        <f t="shared" si="2"/>
        <v>Pow. Głogowski</v>
      </c>
      <c r="O17" s="69"/>
      <c r="P17" s="71"/>
      <c r="Q17" s="93"/>
    </row>
    <row r="18" spans="1:17">
      <c r="A18" s="1" t="str">
        <f>TEXT(JST!D10,"00")&amp;TEXT(JST!E10,"00")&amp;TEXT(JST!F10,"00")&amp;TEXT(JST!G10,"0")</f>
        <v>1818011</v>
      </c>
      <c r="E18" s="62" t="str">
        <f t="shared" si="1"/>
        <v>0203011</v>
      </c>
      <c r="F18">
        <v>3</v>
      </c>
      <c r="G18">
        <v>1</v>
      </c>
      <c r="H18" s="72">
        <v>1</v>
      </c>
      <c r="I18" t="s">
        <v>2595</v>
      </c>
      <c r="J18" t="s">
        <v>412</v>
      </c>
      <c r="K18">
        <v>2</v>
      </c>
      <c r="L18" s="10" t="str">
        <f t="shared" si="0"/>
        <v xml:space="preserve">M. </v>
      </c>
      <c r="M18" t="str">
        <f t="shared" si="2"/>
        <v>M. Głogów</v>
      </c>
      <c r="O18" s="69"/>
      <c r="P18" s="71"/>
      <c r="Q18" s="93"/>
    </row>
    <row r="19" spans="1:17">
      <c r="A19" s="1" t="str">
        <f>TEXT(JST!D10,"00")&amp;TEXT(JST!E10,"00")&amp;"000"</f>
        <v>1818000</v>
      </c>
      <c r="E19" s="62" t="str">
        <f t="shared" si="1"/>
        <v>0203022</v>
      </c>
      <c r="F19">
        <v>3</v>
      </c>
      <c r="G19">
        <v>2</v>
      </c>
      <c r="H19" s="72">
        <v>2</v>
      </c>
      <c r="I19" t="s">
        <v>2595</v>
      </c>
      <c r="J19" t="s">
        <v>412</v>
      </c>
      <c r="K19">
        <v>2</v>
      </c>
      <c r="L19" s="10" t="str">
        <f t="shared" si="0"/>
        <v xml:space="preserve">Gm. </v>
      </c>
      <c r="M19" t="str">
        <f t="shared" si="2"/>
        <v>Gm. Głogów</v>
      </c>
      <c r="O19" s="69"/>
      <c r="P19" s="71"/>
      <c r="Q19" s="93"/>
    </row>
    <row r="20" spans="1:17">
      <c r="E20" s="62" t="str">
        <f t="shared" si="1"/>
        <v>0203032</v>
      </c>
      <c r="F20">
        <v>3</v>
      </c>
      <c r="G20">
        <v>3</v>
      </c>
      <c r="H20" s="72">
        <v>2</v>
      </c>
      <c r="I20" t="s">
        <v>2595</v>
      </c>
      <c r="J20" t="s">
        <v>413</v>
      </c>
      <c r="K20">
        <v>2</v>
      </c>
      <c r="L20" s="10" t="str">
        <f t="shared" si="0"/>
        <v xml:space="preserve">Gm. </v>
      </c>
      <c r="M20" t="str">
        <f t="shared" si="2"/>
        <v>Gm. Jerzmanowa</v>
      </c>
      <c r="O20" s="69"/>
      <c r="P20" s="71"/>
      <c r="Q20" s="93"/>
    </row>
    <row r="21" spans="1:17">
      <c r="E21" s="62" t="str">
        <f t="shared" si="1"/>
        <v>0203042</v>
      </c>
      <c r="F21">
        <v>3</v>
      </c>
      <c r="G21">
        <v>4</v>
      </c>
      <c r="H21" s="72">
        <v>2</v>
      </c>
      <c r="I21" t="s">
        <v>2595</v>
      </c>
      <c r="J21" t="s">
        <v>414</v>
      </c>
      <c r="K21">
        <v>2</v>
      </c>
      <c r="L21" s="10" t="str">
        <f t="shared" si="0"/>
        <v xml:space="preserve">Gm. </v>
      </c>
      <c r="M21" t="str">
        <f t="shared" si="2"/>
        <v>Gm. Kotla</v>
      </c>
      <c r="O21" s="69"/>
      <c r="P21" s="71"/>
      <c r="Q21" s="93"/>
    </row>
    <row r="22" spans="1:17">
      <c r="E22" s="62" t="str">
        <f t="shared" si="1"/>
        <v>0203052</v>
      </c>
      <c r="F22">
        <v>3</v>
      </c>
      <c r="G22">
        <v>5</v>
      </c>
      <c r="H22" s="72">
        <v>2</v>
      </c>
      <c r="I22" t="s">
        <v>2595</v>
      </c>
      <c r="J22" t="s">
        <v>415</v>
      </c>
      <c r="K22">
        <v>2</v>
      </c>
      <c r="L22" s="10" t="str">
        <f t="shared" si="0"/>
        <v xml:space="preserve">Gm. </v>
      </c>
      <c r="M22" t="str">
        <f t="shared" si="2"/>
        <v>Gm. Pęcław</v>
      </c>
      <c r="O22" s="69"/>
      <c r="P22" s="71"/>
      <c r="Q22" s="93"/>
    </row>
    <row r="23" spans="1:17">
      <c r="A23" s="34" t="s">
        <v>2601</v>
      </c>
      <c r="E23" s="62" t="str">
        <f t="shared" si="1"/>
        <v>0203062</v>
      </c>
      <c r="F23">
        <v>3</v>
      </c>
      <c r="G23">
        <v>6</v>
      </c>
      <c r="H23" s="72">
        <v>2</v>
      </c>
      <c r="I23" t="s">
        <v>2595</v>
      </c>
      <c r="J23" t="s">
        <v>416</v>
      </c>
      <c r="K23">
        <v>2</v>
      </c>
      <c r="L23" s="10" t="str">
        <f t="shared" si="0"/>
        <v xml:space="preserve">Gm. </v>
      </c>
      <c r="M23" t="str">
        <f t="shared" si="2"/>
        <v>Gm. Żukowice</v>
      </c>
      <c r="O23" s="69"/>
      <c r="P23" s="71"/>
      <c r="Q23" s="93"/>
    </row>
    <row r="24" spans="1:17">
      <c r="A24" s="34" t="s">
        <v>2602</v>
      </c>
      <c r="E24" s="62" t="str">
        <f t="shared" si="1"/>
        <v>0204000</v>
      </c>
      <c r="F24">
        <v>4</v>
      </c>
      <c r="G24">
        <v>0</v>
      </c>
      <c r="H24" s="72">
        <v>0</v>
      </c>
      <c r="I24" t="s">
        <v>304</v>
      </c>
      <c r="J24" t="s">
        <v>417</v>
      </c>
      <c r="K24">
        <v>2</v>
      </c>
      <c r="L24" s="10" t="str">
        <f t="shared" si="0"/>
        <v xml:space="preserve">Pow. </v>
      </c>
      <c r="M24" t="str">
        <f t="shared" si="2"/>
        <v>Pow. Górowski</v>
      </c>
      <c r="O24" s="69"/>
      <c r="P24" s="71"/>
      <c r="Q24" s="93"/>
    </row>
    <row r="25" spans="1:17">
      <c r="A25" s="35">
        <v>40909</v>
      </c>
      <c r="E25" s="62" t="str">
        <f t="shared" si="1"/>
        <v>0204013</v>
      </c>
      <c r="F25">
        <v>4</v>
      </c>
      <c r="G25">
        <v>1</v>
      </c>
      <c r="H25" s="72">
        <v>3</v>
      </c>
      <c r="I25" t="s">
        <v>2595</v>
      </c>
      <c r="J25" t="s">
        <v>418</v>
      </c>
      <c r="K25">
        <v>2</v>
      </c>
      <c r="L25" s="10" t="str">
        <f t="shared" si="0"/>
        <v xml:space="preserve">M.-Gm. </v>
      </c>
      <c r="M25" t="str">
        <f t="shared" si="2"/>
        <v>M.-Gm. Góra</v>
      </c>
      <c r="O25" s="69"/>
      <c r="P25" s="71"/>
      <c r="Q25" s="93"/>
    </row>
    <row r="26" spans="1:17">
      <c r="E26" s="62" t="str">
        <f t="shared" si="1"/>
        <v>0204022</v>
      </c>
      <c r="F26">
        <v>4</v>
      </c>
      <c r="G26">
        <v>2</v>
      </c>
      <c r="H26" s="72">
        <v>2</v>
      </c>
      <c r="I26" t="s">
        <v>2595</v>
      </c>
      <c r="J26" t="s">
        <v>419</v>
      </c>
      <c r="K26">
        <v>2</v>
      </c>
      <c r="L26" s="10" t="str">
        <f t="shared" si="0"/>
        <v xml:space="preserve">Gm. </v>
      </c>
      <c r="M26" t="str">
        <f t="shared" si="2"/>
        <v>Gm. Jemielno</v>
      </c>
      <c r="O26" s="69"/>
      <c r="P26" s="71"/>
      <c r="Q26" s="93"/>
    </row>
    <row r="27" spans="1:17">
      <c r="A27" s="49"/>
      <c r="E27" s="62" t="str">
        <f t="shared" si="1"/>
        <v>0204032</v>
      </c>
      <c r="F27">
        <v>4</v>
      </c>
      <c r="G27">
        <v>3</v>
      </c>
      <c r="H27" s="72">
        <v>2</v>
      </c>
      <c r="I27" t="s">
        <v>2595</v>
      </c>
      <c r="J27" t="s">
        <v>420</v>
      </c>
      <c r="K27">
        <v>2</v>
      </c>
      <c r="L27" s="10" t="str">
        <f t="shared" si="0"/>
        <v xml:space="preserve">Gm. </v>
      </c>
      <c r="M27" t="str">
        <f t="shared" si="2"/>
        <v>Gm. Niechlów</v>
      </c>
      <c r="O27" s="69"/>
      <c r="P27" s="71"/>
      <c r="Q27" s="93"/>
    </row>
    <row r="28" spans="1:17">
      <c r="E28" s="62" t="str">
        <f t="shared" si="1"/>
        <v>0204043</v>
      </c>
      <c r="F28">
        <v>4</v>
      </c>
      <c r="G28">
        <v>4</v>
      </c>
      <c r="H28" s="72">
        <v>3</v>
      </c>
      <c r="I28" t="s">
        <v>2595</v>
      </c>
      <c r="J28" t="s">
        <v>421</v>
      </c>
      <c r="K28">
        <v>2</v>
      </c>
      <c r="L28" s="10" t="str">
        <f t="shared" si="0"/>
        <v xml:space="preserve">M.-Gm. </v>
      </c>
      <c r="M28" t="str">
        <f t="shared" si="2"/>
        <v>M.-Gm. Wąsosz</v>
      </c>
      <c r="O28" s="69"/>
      <c r="P28" s="71"/>
      <c r="Q28" s="93"/>
    </row>
    <row r="29" spans="1:17">
      <c r="E29" s="62" t="str">
        <f t="shared" si="1"/>
        <v>0205000</v>
      </c>
      <c r="F29">
        <v>5</v>
      </c>
      <c r="G29">
        <v>0</v>
      </c>
      <c r="H29" s="72">
        <v>0</v>
      </c>
      <c r="I29" t="s">
        <v>304</v>
      </c>
      <c r="J29" t="s">
        <v>422</v>
      </c>
      <c r="K29">
        <v>2</v>
      </c>
      <c r="L29" s="10" t="str">
        <f t="shared" si="0"/>
        <v xml:space="preserve">Pow. </v>
      </c>
      <c r="M29" t="str">
        <f t="shared" si="2"/>
        <v>Pow. Jaworski</v>
      </c>
      <c r="O29" s="69"/>
      <c r="P29" s="71"/>
      <c r="Q29" s="93"/>
    </row>
    <row r="30" spans="1:17">
      <c r="E30" s="62" t="str">
        <f t="shared" si="1"/>
        <v>0205011</v>
      </c>
      <c r="F30">
        <v>5</v>
      </c>
      <c r="G30">
        <v>1</v>
      </c>
      <c r="H30" s="72">
        <v>1</v>
      </c>
      <c r="I30" t="s">
        <v>2595</v>
      </c>
      <c r="J30" t="s">
        <v>423</v>
      </c>
      <c r="K30">
        <v>2</v>
      </c>
      <c r="L30" s="10" t="str">
        <f t="shared" si="0"/>
        <v xml:space="preserve">M. </v>
      </c>
      <c r="M30" t="str">
        <f t="shared" si="2"/>
        <v>M. Jawor</v>
      </c>
      <c r="O30" s="69"/>
      <c r="P30" s="71"/>
      <c r="Q30" s="93"/>
    </row>
    <row r="31" spans="1:17">
      <c r="E31" s="62" t="str">
        <f t="shared" si="1"/>
        <v>0205023</v>
      </c>
      <c r="F31">
        <v>5</v>
      </c>
      <c r="G31">
        <v>2</v>
      </c>
      <c r="H31" s="72">
        <v>3</v>
      </c>
      <c r="I31" t="s">
        <v>2595</v>
      </c>
      <c r="J31" t="s">
        <v>424</v>
      </c>
      <c r="K31">
        <v>2</v>
      </c>
      <c r="L31" s="10" t="str">
        <f t="shared" si="0"/>
        <v xml:space="preserve">M.-Gm. </v>
      </c>
      <c r="M31" t="str">
        <f t="shared" si="2"/>
        <v>M.-Gm. Bolków</v>
      </c>
      <c r="O31" s="69"/>
      <c r="P31" s="71"/>
      <c r="Q31" s="93"/>
    </row>
    <row r="32" spans="1:17">
      <c r="E32" s="62" t="str">
        <f t="shared" si="1"/>
        <v>0205032</v>
      </c>
      <c r="F32">
        <v>5</v>
      </c>
      <c r="G32">
        <v>3</v>
      </c>
      <c r="H32" s="72">
        <v>2</v>
      </c>
      <c r="I32" t="s">
        <v>2595</v>
      </c>
      <c r="J32" t="s">
        <v>425</v>
      </c>
      <c r="K32">
        <v>2</v>
      </c>
      <c r="L32" s="10" t="str">
        <f t="shared" si="0"/>
        <v xml:space="preserve">Gm. </v>
      </c>
      <c r="M32" t="str">
        <f t="shared" si="2"/>
        <v>Gm. Męcinka</v>
      </c>
      <c r="O32" s="69"/>
      <c r="P32" s="71"/>
      <c r="Q32" s="93"/>
    </row>
    <row r="33" spans="1:17">
      <c r="E33" s="62" t="str">
        <f t="shared" si="1"/>
        <v>0205042</v>
      </c>
      <c r="F33">
        <v>5</v>
      </c>
      <c r="G33">
        <v>4</v>
      </c>
      <c r="H33" s="72">
        <v>2</v>
      </c>
      <c r="I33" t="s">
        <v>2595</v>
      </c>
      <c r="J33" t="s">
        <v>426</v>
      </c>
      <c r="K33">
        <v>2</v>
      </c>
      <c r="L33" s="10" t="str">
        <f t="shared" si="0"/>
        <v xml:space="preserve">Gm. </v>
      </c>
      <c r="M33" t="str">
        <f t="shared" si="2"/>
        <v>Gm. Mściwojów</v>
      </c>
      <c r="O33" s="69"/>
      <c r="P33" s="71"/>
      <c r="Q33" s="93"/>
    </row>
    <row r="34" spans="1:17">
      <c r="A34" s="3"/>
      <c r="E34" s="62" t="str">
        <f t="shared" si="1"/>
        <v>0205052</v>
      </c>
      <c r="F34">
        <v>5</v>
      </c>
      <c r="G34">
        <v>5</v>
      </c>
      <c r="H34" s="72">
        <v>2</v>
      </c>
      <c r="I34" t="s">
        <v>2595</v>
      </c>
      <c r="J34" t="s">
        <v>427</v>
      </c>
      <c r="K34">
        <v>2</v>
      </c>
      <c r="L34" s="10" t="str">
        <f t="shared" si="0"/>
        <v xml:space="preserve">Gm. </v>
      </c>
      <c r="M34" t="str">
        <f t="shared" si="2"/>
        <v>Gm. Paszowice</v>
      </c>
      <c r="O34" s="69"/>
      <c r="P34" s="71"/>
      <c r="Q34" s="93"/>
    </row>
    <row r="35" spans="1:17">
      <c r="E35" s="62" t="str">
        <f t="shared" si="1"/>
        <v>0205062</v>
      </c>
      <c r="F35">
        <v>5</v>
      </c>
      <c r="G35">
        <v>6</v>
      </c>
      <c r="H35" s="72">
        <v>2</v>
      </c>
      <c r="I35" t="s">
        <v>2595</v>
      </c>
      <c r="J35" t="s">
        <v>428</v>
      </c>
      <c r="K35">
        <v>2</v>
      </c>
      <c r="L35" s="10" t="str">
        <f t="shared" si="0"/>
        <v xml:space="preserve">Gm. </v>
      </c>
      <c r="M35" t="str">
        <f t="shared" si="2"/>
        <v>Gm. Wądroże Wielkie</v>
      </c>
      <c r="O35" s="69"/>
      <c r="P35" s="71"/>
      <c r="Q35" s="93"/>
    </row>
    <row r="36" spans="1:17">
      <c r="E36" s="62" t="str">
        <f t="shared" si="1"/>
        <v>0206000</v>
      </c>
      <c r="F36">
        <v>6</v>
      </c>
      <c r="G36">
        <v>0</v>
      </c>
      <c r="H36" s="72">
        <v>0</v>
      </c>
      <c r="I36" t="s">
        <v>304</v>
      </c>
      <c r="J36" t="s">
        <v>2621</v>
      </c>
      <c r="K36">
        <v>2</v>
      </c>
      <c r="L36" s="10" t="str">
        <f t="shared" si="0"/>
        <v xml:space="preserve">Pow. </v>
      </c>
      <c r="M36" t="str">
        <f t="shared" si="2"/>
        <v>Pow. Karkonoski</v>
      </c>
      <c r="O36" s="69"/>
      <c r="P36" s="71"/>
      <c r="Q36" s="93"/>
    </row>
    <row r="37" spans="1:17">
      <c r="E37" s="62" t="str">
        <f t="shared" si="1"/>
        <v>0206011</v>
      </c>
      <c r="F37">
        <v>6</v>
      </c>
      <c r="G37">
        <v>1</v>
      </c>
      <c r="H37" s="72">
        <v>1</v>
      </c>
      <c r="I37" t="s">
        <v>2595</v>
      </c>
      <c r="J37" t="s">
        <v>429</v>
      </c>
      <c r="K37">
        <v>2</v>
      </c>
      <c r="L37" s="10" t="str">
        <f t="shared" si="0"/>
        <v xml:space="preserve">M. </v>
      </c>
      <c r="M37" t="str">
        <f t="shared" si="2"/>
        <v>M. Karpacz</v>
      </c>
      <c r="O37" s="69"/>
      <c r="P37" s="71"/>
      <c r="Q37" s="93"/>
    </row>
    <row r="38" spans="1:17">
      <c r="E38" s="62" t="str">
        <f t="shared" si="1"/>
        <v>0206021</v>
      </c>
      <c r="F38">
        <v>6</v>
      </c>
      <c r="G38">
        <v>2</v>
      </c>
      <c r="H38" s="72">
        <v>1</v>
      </c>
      <c r="I38" t="s">
        <v>2595</v>
      </c>
      <c r="J38" t="s">
        <v>430</v>
      </c>
      <c r="K38">
        <v>2</v>
      </c>
      <c r="L38" s="10" t="str">
        <f t="shared" si="0"/>
        <v xml:space="preserve">M. </v>
      </c>
      <c r="M38" t="str">
        <f t="shared" si="2"/>
        <v>M. Kowary</v>
      </c>
      <c r="O38" s="69"/>
      <c r="P38" s="71"/>
      <c r="Q38" s="93"/>
    </row>
    <row r="39" spans="1:17">
      <c r="E39" s="62" t="str">
        <f t="shared" si="1"/>
        <v>0206031</v>
      </c>
      <c r="F39">
        <v>6</v>
      </c>
      <c r="G39">
        <v>3</v>
      </c>
      <c r="H39" s="72">
        <v>1</v>
      </c>
      <c r="I39" t="s">
        <v>2595</v>
      </c>
      <c r="J39" t="s">
        <v>431</v>
      </c>
      <c r="K39">
        <v>2</v>
      </c>
      <c r="L39" s="10" t="str">
        <f t="shared" si="0"/>
        <v xml:space="preserve">M. </v>
      </c>
      <c r="M39" t="str">
        <f t="shared" si="2"/>
        <v>M. Piechowice</v>
      </c>
      <c r="O39" s="69"/>
      <c r="P39" s="71"/>
      <c r="Q39" s="93"/>
    </row>
    <row r="40" spans="1:17">
      <c r="E40" s="62" t="str">
        <f t="shared" si="1"/>
        <v>0206041</v>
      </c>
      <c r="F40">
        <v>6</v>
      </c>
      <c r="G40">
        <v>4</v>
      </c>
      <c r="H40" s="72">
        <v>1</v>
      </c>
      <c r="I40" t="s">
        <v>2595</v>
      </c>
      <c r="J40" t="s">
        <v>432</v>
      </c>
      <c r="K40">
        <v>2</v>
      </c>
      <c r="L40" s="10" t="str">
        <f t="shared" si="0"/>
        <v xml:space="preserve">M. </v>
      </c>
      <c r="M40" t="str">
        <f t="shared" si="2"/>
        <v>M. Szklarska Poręba</v>
      </c>
      <c r="O40" s="69"/>
      <c r="P40" s="71"/>
      <c r="Q40" s="93"/>
    </row>
    <row r="41" spans="1:17">
      <c r="E41" s="62" t="str">
        <f t="shared" si="1"/>
        <v>0206052</v>
      </c>
      <c r="F41">
        <v>6</v>
      </c>
      <c r="G41">
        <v>5</v>
      </c>
      <c r="H41" s="72">
        <v>2</v>
      </c>
      <c r="I41" t="s">
        <v>2595</v>
      </c>
      <c r="J41" t="s">
        <v>433</v>
      </c>
      <c r="K41">
        <v>2</v>
      </c>
      <c r="L41" s="10" t="str">
        <f t="shared" si="0"/>
        <v xml:space="preserve">Gm. </v>
      </c>
      <c r="M41" t="str">
        <f t="shared" si="2"/>
        <v>Gm. Janowice Wielkie</v>
      </c>
      <c r="O41" s="69"/>
      <c r="P41" s="71"/>
      <c r="Q41" s="93"/>
    </row>
    <row r="42" spans="1:17">
      <c r="E42" s="62" t="str">
        <f t="shared" si="1"/>
        <v>0206062</v>
      </c>
      <c r="F42">
        <v>6</v>
      </c>
      <c r="G42">
        <v>6</v>
      </c>
      <c r="H42" s="72">
        <v>2</v>
      </c>
      <c r="I42" t="s">
        <v>2595</v>
      </c>
      <c r="J42" t="s">
        <v>434</v>
      </c>
      <c r="K42">
        <v>2</v>
      </c>
      <c r="L42" s="10" t="str">
        <f t="shared" si="0"/>
        <v xml:space="preserve">Gm. </v>
      </c>
      <c r="M42" t="str">
        <f t="shared" si="2"/>
        <v>Gm. Jeżów Sudecki</v>
      </c>
      <c r="O42" s="69"/>
      <c r="P42" s="71"/>
      <c r="Q42" s="93"/>
    </row>
    <row r="43" spans="1:17">
      <c r="E43" s="62" t="str">
        <f t="shared" si="1"/>
        <v>0206072</v>
      </c>
      <c r="F43">
        <v>6</v>
      </c>
      <c r="G43">
        <v>7</v>
      </c>
      <c r="H43" s="72">
        <v>2</v>
      </c>
      <c r="I43" t="s">
        <v>2595</v>
      </c>
      <c r="J43" t="s">
        <v>435</v>
      </c>
      <c r="K43">
        <v>2</v>
      </c>
      <c r="L43" s="10" t="str">
        <f t="shared" si="0"/>
        <v xml:space="preserve">Gm. </v>
      </c>
      <c r="M43" t="str">
        <f t="shared" si="2"/>
        <v>Gm. Mysłakowice</v>
      </c>
      <c r="O43" s="69"/>
      <c r="P43" s="71"/>
      <c r="Q43" s="93"/>
    </row>
    <row r="44" spans="1:17">
      <c r="E44" s="62" t="str">
        <f t="shared" si="1"/>
        <v>0206082</v>
      </c>
      <c r="F44">
        <v>6</v>
      </c>
      <c r="G44">
        <v>8</v>
      </c>
      <c r="H44" s="72">
        <v>2</v>
      </c>
      <c r="I44" t="s">
        <v>2595</v>
      </c>
      <c r="J44" t="s">
        <v>436</v>
      </c>
      <c r="K44">
        <v>2</v>
      </c>
      <c r="L44" s="10" t="str">
        <f t="shared" si="0"/>
        <v xml:space="preserve">Gm. </v>
      </c>
      <c r="M44" t="str">
        <f t="shared" si="2"/>
        <v>Gm. Podgórzyn</v>
      </c>
      <c r="O44" s="69"/>
      <c r="P44" s="71"/>
      <c r="Q44" s="93"/>
    </row>
    <row r="45" spans="1:17">
      <c r="E45" s="62" t="str">
        <f t="shared" si="1"/>
        <v>0206092</v>
      </c>
      <c r="F45">
        <v>6</v>
      </c>
      <c r="G45">
        <v>9</v>
      </c>
      <c r="H45" s="72">
        <v>2</v>
      </c>
      <c r="I45" t="s">
        <v>2595</v>
      </c>
      <c r="J45" t="s">
        <v>437</v>
      </c>
      <c r="K45">
        <v>2</v>
      </c>
      <c r="L45" s="10" t="str">
        <f t="shared" si="0"/>
        <v xml:space="preserve">Gm. </v>
      </c>
      <c r="M45" t="str">
        <f t="shared" si="2"/>
        <v>Gm. Stara Kamienica</v>
      </c>
      <c r="O45" s="69"/>
      <c r="P45" s="71"/>
      <c r="Q45" s="93"/>
    </row>
    <row r="46" spans="1:17">
      <c r="E46" s="62" t="str">
        <f t="shared" si="1"/>
        <v>0207000</v>
      </c>
      <c r="F46">
        <v>7</v>
      </c>
      <c r="G46">
        <v>0</v>
      </c>
      <c r="H46" s="72">
        <v>0</v>
      </c>
      <c r="I46" t="s">
        <v>304</v>
      </c>
      <c r="J46" t="s">
        <v>438</v>
      </c>
      <c r="K46">
        <v>2</v>
      </c>
      <c r="L46" s="10" t="str">
        <f t="shared" si="0"/>
        <v xml:space="preserve">Pow. </v>
      </c>
      <c r="M46" t="str">
        <f t="shared" si="2"/>
        <v>Pow. Kamiennogórski</v>
      </c>
      <c r="O46" s="69"/>
      <c r="P46" s="71"/>
      <c r="Q46" s="93"/>
    </row>
    <row r="47" spans="1:17">
      <c r="E47" s="62" t="str">
        <f t="shared" si="1"/>
        <v>0207011</v>
      </c>
      <c r="F47">
        <v>7</v>
      </c>
      <c r="G47">
        <v>1</v>
      </c>
      <c r="H47" s="72">
        <v>1</v>
      </c>
      <c r="I47" t="s">
        <v>2595</v>
      </c>
      <c r="J47" t="s">
        <v>439</v>
      </c>
      <c r="K47">
        <v>2</v>
      </c>
      <c r="L47" s="10" t="str">
        <f t="shared" si="0"/>
        <v xml:space="preserve">M. </v>
      </c>
      <c r="M47" t="str">
        <f t="shared" si="2"/>
        <v>M. Kamienna Góra</v>
      </c>
      <c r="O47" s="69"/>
      <c r="P47" s="71"/>
      <c r="Q47" s="93"/>
    </row>
    <row r="48" spans="1:17">
      <c r="E48" s="62" t="str">
        <f t="shared" si="1"/>
        <v>0207022</v>
      </c>
      <c r="F48">
        <v>7</v>
      </c>
      <c r="G48">
        <v>2</v>
      </c>
      <c r="H48" s="72">
        <v>2</v>
      </c>
      <c r="I48" t="s">
        <v>2595</v>
      </c>
      <c r="J48" t="s">
        <v>439</v>
      </c>
      <c r="K48">
        <v>2</v>
      </c>
      <c r="L48" s="10" t="str">
        <f t="shared" si="0"/>
        <v xml:space="preserve">Gm. </v>
      </c>
      <c r="M48" t="str">
        <f t="shared" si="2"/>
        <v>Gm. Kamienna Góra</v>
      </c>
      <c r="O48" s="69"/>
      <c r="P48" s="71"/>
      <c r="Q48" s="93"/>
    </row>
    <row r="49" spans="5:17">
      <c r="E49" s="62" t="str">
        <f t="shared" si="1"/>
        <v>0207033</v>
      </c>
      <c r="F49">
        <v>7</v>
      </c>
      <c r="G49">
        <v>3</v>
      </c>
      <c r="H49" s="72">
        <v>3</v>
      </c>
      <c r="I49" t="s">
        <v>2595</v>
      </c>
      <c r="J49" t="s">
        <v>440</v>
      </c>
      <c r="K49">
        <v>2</v>
      </c>
      <c r="L49" s="10" t="str">
        <f t="shared" si="0"/>
        <v xml:space="preserve">M.-Gm. </v>
      </c>
      <c r="M49" t="str">
        <f t="shared" si="2"/>
        <v>M.-Gm. Lubawka</v>
      </c>
      <c r="O49" s="69"/>
      <c r="P49" s="71"/>
      <c r="Q49" s="93"/>
    </row>
    <row r="50" spans="5:17">
      <c r="E50" s="62" t="str">
        <f t="shared" si="1"/>
        <v>0207042</v>
      </c>
      <c r="F50">
        <v>7</v>
      </c>
      <c r="G50">
        <v>4</v>
      </c>
      <c r="H50" s="72">
        <v>2</v>
      </c>
      <c r="I50" t="s">
        <v>2595</v>
      </c>
      <c r="J50" t="s">
        <v>441</v>
      </c>
      <c r="K50">
        <v>2</v>
      </c>
      <c r="L50" s="10" t="str">
        <f t="shared" si="0"/>
        <v xml:space="preserve">Gm. </v>
      </c>
      <c r="M50" t="str">
        <f t="shared" si="2"/>
        <v>Gm. Marciszów</v>
      </c>
      <c r="O50" s="69"/>
      <c r="P50" s="71"/>
      <c r="Q50" s="93"/>
    </row>
    <row r="51" spans="5:17">
      <c r="E51" s="62" t="str">
        <f t="shared" si="1"/>
        <v>0208000</v>
      </c>
      <c r="F51">
        <v>8</v>
      </c>
      <c r="G51">
        <v>0</v>
      </c>
      <c r="H51" s="72">
        <v>0</v>
      </c>
      <c r="I51" t="s">
        <v>304</v>
      </c>
      <c r="J51" t="s">
        <v>442</v>
      </c>
      <c r="K51">
        <v>2</v>
      </c>
      <c r="L51" s="10" t="str">
        <f t="shared" si="0"/>
        <v xml:space="preserve">Pow. </v>
      </c>
      <c r="M51" t="str">
        <f t="shared" si="2"/>
        <v>Pow. Kłodzki</v>
      </c>
      <c r="O51" s="69"/>
      <c r="P51" s="71"/>
      <c r="Q51" s="93"/>
    </row>
    <row r="52" spans="5:17">
      <c r="E52" s="62" t="str">
        <f t="shared" si="1"/>
        <v>0208011</v>
      </c>
      <c r="F52">
        <v>8</v>
      </c>
      <c r="G52">
        <v>1</v>
      </c>
      <c r="H52" s="72">
        <v>1</v>
      </c>
      <c r="I52" t="s">
        <v>2595</v>
      </c>
      <c r="J52" t="s">
        <v>443</v>
      </c>
      <c r="K52">
        <v>2</v>
      </c>
      <c r="L52" s="10" t="str">
        <f t="shared" si="0"/>
        <v xml:space="preserve">M. </v>
      </c>
      <c r="M52" t="str">
        <f t="shared" si="2"/>
        <v>M. Duszniki-Zdrój</v>
      </c>
      <c r="O52" s="69"/>
      <c r="P52" s="71"/>
      <c r="Q52" s="93"/>
    </row>
    <row r="53" spans="5:17">
      <c r="E53" s="62" t="str">
        <f t="shared" si="1"/>
        <v>0208021</v>
      </c>
      <c r="F53">
        <v>8</v>
      </c>
      <c r="G53">
        <v>2</v>
      </c>
      <c r="H53" s="72">
        <v>1</v>
      </c>
      <c r="I53" t="s">
        <v>2595</v>
      </c>
      <c r="J53" t="s">
        <v>444</v>
      </c>
      <c r="K53">
        <v>2</v>
      </c>
      <c r="L53" s="10" t="str">
        <f t="shared" si="0"/>
        <v xml:space="preserve">M. </v>
      </c>
      <c r="M53" t="str">
        <f t="shared" si="2"/>
        <v>M. Kłodzko</v>
      </c>
      <c r="O53" s="69"/>
      <c r="P53" s="71"/>
      <c r="Q53" s="93"/>
    </row>
    <row r="54" spans="5:17">
      <c r="E54" s="62" t="str">
        <f t="shared" si="1"/>
        <v>0208031</v>
      </c>
      <c r="F54">
        <v>8</v>
      </c>
      <c r="G54">
        <v>3</v>
      </c>
      <c r="H54" s="72">
        <v>1</v>
      </c>
      <c r="I54" t="s">
        <v>2595</v>
      </c>
      <c r="J54" t="s">
        <v>445</v>
      </c>
      <c r="K54">
        <v>2</v>
      </c>
      <c r="L54" s="10" t="str">
        <f t="shared" si="0"/>
        <v xml:space="preserve">M. </v>
      </c>
      <c r="M54" t="str">
        <f t="shared" si="2"/>
        <v>M. Kudowa-Zdrój</v>
      </c>
      <c r="O54" s="69"/>
      <c r="P54" s="71"/>
      <c r="Q54" s="93"/>
    </row>
    <row r="55" spans="5:17">
      <c r="E55" s="62" t="str">
        <f t="shared" si="1"/>
        <v>0208041</v>
      </c>
      <c r="F55">
        <v>8</v>
      </c>
      <c r="G55">
        <v>4</v>
      </c>
      <c r="H55" s="72">
        <v>1</v>
      </c>
      <c r="I55" t="s">
        <v>2595</v>
      </c>
      <c r="J55" t="s">
        <v>446</v>
      </c>
      <c r="K55">
        <v>2</v>
      </c>
      <c r="L55" s="10" t="str">
        <f t="shared" si="0"/>
        <v xml:space="preserve">M. </v>
      </c>
      <c r="M55" t="str">
        <f t="shared" si="2"/>
        <v>M. Nowa Ruda</v>
      </c>
      <c r="O55" s="69"/>
      <c r="P55" s="71"/>
      <c r="Q55" s="93"/>
    </row>
    <row r="56" spans="5:17">
      <c r="E56" s="62" t="str">
        <f t="shared" si="1"/>
        <v>0208051</v>
      </c>
      <c r="F56">
        <v>8</v>
      </c>
      <c r="G56">
        <v>5</v>
      </c>
      <c r="H56" s="72">
        <v>1</v>
      </c>
      <c r="I56" t="s">
        <v>2595</v>
      </c>
      <c r="J56" t="s">
        <v>447</v>
      </c>
      <c r="K56">
        <v>2</v>
      </c>
      <c r="L56" s="10" t="str">
        <f t="shared" si="0"/>
        <v xml:space="preserve">M. </v>
      </c>
      <c r="M56" t="str">
        <f t="shared" si="2"/>
        <v>M. Polanica-Zdrój</v>
      </c>
      <c r="O56" s="69"/>
      <c r="P56" s="71"/>
      <c r="Q56" s="93"/>
    </row>
    <row r="57" spans="5:17">
      <c r="E57" s="62" t="str">
        <f t="shared" si="1"/>
        <v>0208063</v>
      </c>
      <c r="F57">
        <v>8</v>
      </c>
      <c r="G57">
        <v>6</v>
      </c>
      <c r="H57" s="72">
        <v>3</v>
      </c>
      <c r="I57" t="s">
        <v>2595</v>
      </c>
      <c r="J57" t="s">
        <v>448</v>
      </c>
      <c r="K57">
        <v>2</v>
      </c>
      <c r="L57" s="10" t="str">
        <f t="shared" si="0"/>
        <v xml:space="preserve">M.-Gm. </v>
      </c>
      <c r="M57" t="str">
        <f t="shared" si="2"/>
        <v>M.-Gm. Bystrzyca Kłodzka</v>
      </c>
      <c r="O57" s="69"/>
      <c r="P57" s="71"/>
      <c r="Q57" s="93"/>
    </row>
    <row r="58" spans="5:17">
      <c r="E58" s="62" t="str">
        <f t="shared" si="1"/>
        <v>0208072</v>
      </c>
      <c r="F58">
        <v>8</v>
      </c>
      <c r="G58">
        <v>7</v>
      </c>
      <c r="H58" s="72">
        <v>2</v>
      </c>
      <c r="I58" t="s">
        <v>2595</v>
      </c>
      <c r="J58" t="s">
        <v>444</v>
      </c>
      <c r="K58">
        <v>2</v>
      </c>
      <c r="L58" s="10" t="str">
        <f t="shared" si="0"/>
        <v xml:space="preserve">Gm. </v>
      </c>
      <c r="M58" t="str">
        <f t="shared" si="2"/>
        <v>Gm. Kłodzko</v>
      </c>
      <c r="O58" s="69"/>
      <c r="P58" s="71"/>
      <c r="Q58" s="93"/>
    </row>
    <row r="59" spans="5:17">
      <c r="E59" s="62" t="str">
        <f t="shared" si="1"/>
        <v>0208083</v>
      </c>
      <c r="F59">
        <v>8</v>
      </c>
      <c r="G59">
        <v>8</v>
      </c>
      <c r="H59" s="72">
        <v>3</v>
      </c>
      <c r="I59" t="s">
        <v>2595</v>
      </c>
      <c r="J59" t="s">
        <v>449</v>
      </c>
      <c r="K59">
        <v>2</v>
      </c>
      <c r="L59" s="10" t="str">
        <f t="shared" si="0"/>
        <v xml:space="preserve">M.-Gm. </v>
      </c>
      <c r="M59" t="str">
        <f t="shared" si="2"/>
        <v>M.-Gm. Lądek-Zdrój</v>
      </c>
      <c r="O59" s="69"/>
      <c r="P59" s="71"/>
      <c r="Q59" s="93"/>
    </row>
    <row r="60" spans="5:17">
      <c r="E60" s="62" t="str">
        <f t="shared" si="1"/>
        <v>0208092</v>
      </c>
      <c r="F60">
        <v>8</v>
      </c>
      <c r="G60">
        <v>9</v>
      </c>
      <c r="H60" s="72">
        <v>2</v>
      </c>
      <c r="I60" t="s">
        <v>2595</v>
      </c>
      <c r="J60" t="s">
        <v>450</v>
      </c>
      <c r="K60">
        <v>2</v>
      </c>
      <c r="L60" s="10" t="str">
        <f t="shared" si="0"/>
        <v xml:space="preserve">Gm. </v>
      </c>
      <c r="M60" t="str">
        <f t="shared" si="2"/>
        <v>Gm. Lewin Kłodzki</v>
      </c>
      <c r="O60" s="69"/>
      <c r="P60" s="71"/>
      <c r="Q60" s="93"/>
    </row>
    <row r="61" spans="5:17">
      <c r="E61" s="62" t="str">
        <f t="shared" si="1"/>
        <v>0208103</v>
      </c>
      <c r="F61">
        <v>8</v>
      </c>
      <c r="G61">
        <v>10</v>
      </c>
      <c r="H61" s="72">
        <v>3</v>
      </c>
      <c r="I61" t="s">
        <v>2595</v>
      </c>
      <c r="J61" t="s">
        <v>451</v>
      </c>
      <c r="K61">
        <v>2</v>
      </c>
      <c r="L61" s="10" t="str">
        <f t="shared" si="0"/>
        <v xml:space="preserve">M.-Gm. </v>
      </c>
      <c r="M61" t="str">
        <f t="shared" si="2"/>
        <v>M.-Gm. Międzylesie</v>
      </c>
      <c r="O61" s="69"/>
      <c r="P61" s="71"/>
      <c r="Q61" s="93"/>
    </row>
    <row r="62" spans="5:17">
      <c r="E62" s="62" t="str">
        <f t="shared" si="1"/>
        <v>0208112</v>
      </c>
      <c r="F62">
        <v>8</v>
      </c>
      <c r="G62">
        <v>11</v>
      </c>
      <c r="H62" s="72">
        <v>2</v>
      </c>
      <c r="I62" t="s">
        <v>2595</v>
      </c>
      <c r="J62" t="s">
        <v>446</v>
      </c>
      <c r="K62">
        <v>2</v>
      </c>
      <c r="L62" s="10" t="str">
        <f t="shared" si="0"/>
        <v xml:space="preserve">Gm. </v>
      </c>
      <c r="M62" t="str">
        <f t="shared" si="2"/>
        <v>Gm. Nowa Ruda</v>
      </c>
      <c r="O62" s="69"/>
      <c r="P62" s="71"/>
      <c r="Q62" s="93"/>
    </row>
    <row r="63" spans="5:17">
      <c r="E63" s="62" t="str">
        <f t="shared" si="1"/>
        <v>0208123</v>
      </c>
      <c r="F63">
        <v>8</v>
      </c>
      <c r="G63">
        <v>12</v>
      </c>
      <c r="H63" s="72">
        <v>3</v>
      </c>
      <c r="I63" t="s">
        <v>2595</v>
      </c>
      <c r="J63" t="s">
        <v>452</v>
      </c>
      <c r="K63">
        <v>2</v>
      </c>
      <c r="L63" s="10" t="str">
        <f t="shared" si="0"/>
        <v xml:space="preserve">M.-Gm. </v>
      </c>
      <c r="M63" t="str">
        <f t="shared" si="2"/>
        <v>M.-Gm. Radków</v>
      </c>
      <c r="O63" s="69"/>
      <c r="P63" s="71"/>
      <c r="Q63" s="93"/>
    </row>
    <row r="64" spans="5:17">
      <c r="E64" s="62" t="str">
        <f t="shared" si="1"/>
        <v>0208133</v>
      </c>
      <c r="F64">
        <v>8</v>
      </c>
      <c r="G64">
        <v>13</v>
      </c>
      <c r="H64" s="72">
        <v>3</v>
      </c>
      <c r="I64" t="s">
        <v>2595</v>
      </c>
      <c r="J64" t="s">
        <v>453</v>
      </c>
      <c r="K64">
        <v>2</v>
      </c>
      <c r="L64" s="10" t="str">
        <f t="shared" si="0"/>
        <v xml:space="preserve">M.-Gm. </v>
      </c>
      <c r="M64" t="str">
        <f t="shared" si="2"/>
        <v>M.-Gm. Stronie Śląskie</v>
      </c>
      <c r="O64" s="69"/>
      <c r="P64" s="71"/>
      <c r="Q64" s="93"/>
    </row>
    <row r="65" spans="5:17">
      <c r="E65" s="62" t="str">
        <f t="shared" si="1"/>
        <v>0208143</v>
      </c>
      <c r="F65">
        <v>8</v>
      </c>
      <c r="G65">
        <v>14</v>
      </c>
      <c r="H65" s="72">
        <v>3</v>
      </c>
      <c r="I65" t="s">
        <v>2595</v>
      </c>
      <c r="J65" t="s">
        <v>454</v>
      </c>
      <c r="K65">
        <v>2</v>
      </c>
      <c r="L65" s="10" t="str">
        <f t="shared" ref="L65:L128" si="3">+IF(H65=1,"M. ",IF(H65=2,"Gm. ",IF(H65=3,"M.-Gm. ",IF(F65&gt;60,"M. ",LEFT(I65,3)&amp;". "))))</f>
        <v xml:space="preserve">M.-Gm. </v>
      </c>
      <c r="M65" t="str">
        <f t="shared" si="2"/>
        <v>M.-Gm. Szczytna</v>
      </c>
      <c r="O65" s="69"/>
      <c r="P65" s="71"/>
      <c r="Q65" s="93"/>
    </row>
    <row r="66" spans="5:17">
      <c r="E66" s="62" t="str">
        <f t="shared" ref="E66:E129" si="4">TEXT(K66,"00")&amp;TEXT(F66,"00")&amp;TEXT(G66,"00")&amp;TEXT(H66,"0")</f>
        <v>0209000</v>
      </c>
      <c r="F66">
        <v>9</v>
      </c>
      <c r="G66">
        <v>0</v>
      </c>
      <c r="H66" s="72">
        <v>0</v>
      </c>
      <c r="I66" t="s">
        <v>304</v>
      </c>
      <c r="J66" t="s">
        <v>455</v>
      </c>
      <c r="K66">
        <v>2</v>
      </c>
      <c r="L66" s="10" t="str">
        <f t="shared" si="3"/>
        <v xml:space="preserve">Pow. </v>
      </c>
      <c r="M66" t="str">
        <f t="shared" ref="M66:M129" si="5">+L66&amp;PROPER(J66)</f>
        <v>Pow. Legnicki</v>
      </c>
      <c r="O66" s="69"/>
      <c r="P66" s="71"/>
      <c r="Q66" s="93"/>
    </row>
    <row r="67" spans="5:17">
      <c r="E67" s="62" t="str">
        <f t="shared" si="4"/>
        <v>0209011</v>
      </c>
      <c r="F67">
        <v>9</v>
      </c>
      <c r="G67">
        <v>1</v>
      </c>
      <c r="H67" s="72">
        <v>1</v>
      </c>
      <c r="I67" t="s">
        <v>2595</v>
      </c>
      <c r="J67" t="s">
        <v>456</v>
      </c>
      <c r="K67">
        <v>2</v>
      </c>
      <c r="L67" s="10" t="str">
        <f t="shared" si="3"/>
        <v xml:space="preserve">M. </v>
      </c>
      <c r="M67" t="str">
        <f t="shared" si="5"/>
        <v>M. Chojnów</v>
      </c>
      <c r="O67" s="69"/>
      <c r="P67" s="71"/>
      <c r="Q67" s="93"/>
    </row>
    <row r="68" spans="5:17">
      <c r="E68" s="62" t="str">
        <f t="shared" si="4"/>
        <v>0209022</v>
      </c>
      <c r="F68">
        <v>9</v>
      </c>
      <c r="G68">
        <v>2</v>
      </c>
      <c r="H68" s="72">
        <v>2</v>
      </c>
      <c r="I68" t="s">
        <v>2595</v>
      </c>
      <c r="J68" t="s">
        <v>456</v>
      </c>
      <c r="K68">
        <v>2</v>
      </c>
      <c r="L68" s="10" t="str">
        <f t="shared" si="3"/>
        <v xml:space="preserve">Gm. </v>
      </c>
      <c r="M68" t="str">
        <f t="shared" si="5"/>
        <v>Gm. Chojnów</v>
      </c>
      <c r="O68" s="69"/>
      <c r="P68" s="71"/>
      <c r="Q68" s="93"/>
    </row>
    <row r="69" spans="5:17">
      <c r="E69" s="62" t="str">
        <f t="shared" si="4"/>
        <v>0209032</v>
      </c>
      <c r="F69">
        <v>9</v>
      </c>
      <c r="G69">
        <v>3</v>
      </c>
      <c r="H69" s="72">
        <v>2</v>
      </c>
      <c r="I69" t="s">
        <v>2595</v>
      </c>
      <c r="J69" t="s">
        <v>457</v>
      </c>
      <c r="K69">
        <v>2</v>
      </c>
      <c r="L69" s="10" t="str">
        <f t="shared" si="3"/>
        <v xml:space="preserve">Gm. </v>
      </c>
      <c r="M69" t="str">
        <f t="shared" si="5"/>
        <v>Gm. Krotoszyce</v>
      </c>
      <c r="O69" s="69"/>
      <c r="P69" s="71"/>
      <c r="Q69" s="93"/>
    </row>
    <row r="70" spans="5:17">
      <c r="E70" s="62" t="str">
        <f t="shared" si="4"/>
        <v>0209042</v>
      </c>
      <c r="F70">
        <v>9</v>
      </c>
      <c r="G70">
        <v>4</v>
      </c>
      <c r="H70" s="72">
        <v>2</v>
      </c>
      <c r="I70" t="s">
        <v>2595</v>
      </c>
      <c r="J70" t="s">
        <v>458</v>
      </c>
      <c r="K70">
        <v>2</v>
      </c>
      <c r="L70" s="10" t="str">
        <f t="shared" si="3"/>
        <v xml:space="preserve">Gm. </v>
      </c>
      <c r="M70" t="str">
        <f t="shared" si="5"/>
        <v>Gm. Kunice</v>
      </c>
      <c r="O70" s="69"/>
      <c r="P70" s="71"/>
      <c r="Q70" s="93"/>
    </row>
    <row r="71" spans="5:17">
      <c r="E71" s="62" t="str">
        <f t="shared" si="4"/>
        <v>0209052</v>
      </c>
      <c r="F71">
        <v>9</v>
      </c>
      <c r="G71">
        <v>5</v>
      </c>
      <c r="H71" s="72">
        <v>2</v>
      </c>
      <c r="I71" t="s">
        <v>2595</v>
      </c>
      <c r="J71" t="s">
        <v>459</v>
      </c>
      <c r="K71">
        <v>2</v>
      </c>
      <c r="L71" s="10" t="str">
        <f t="shared" si="3"/>
        <v xml:space="preserve">Gm. </v>
      </c>
      <c r="M71" t="str">
        <f t="shared" si="5"/>
        <v>Gm. Legnickie Pole</v>
      </c>
      <c r="O71" s="69"/>
      <c r="P71" s="71"/>
      <c r="Q71" s="93"/>
    </row>
    <row r="72" spans="5:17">
      <c r="E72" s="62" t="str">
        <f t="shared" si="4"/>
        <v>0209062</v>
      </c>
      <c r="F72">
        <v>9</v>
      </c>
      <c r="G72">
        <v>6</v>
      </c>
      <c r="H72" s="72">
        <v>2</v>
      </c>
      <c r="I72" t="s">
        <v>2595</v>
      </c>
      <c r="J72" t="s">
        <v>460</v>
      </c>
      <c r="K72">
        <v>2</v>
      </c>
      <c r="L72" s="10" t="str">
        <f t="shared" si="3"/>
        <v xml:space="preserve">Gm. </v>
      </c>
      <c r="M72" t="str">
        <f t="shared" si="5"/>
        <v>Gm. Miłkowice</v>
      </c>
      <c r="O72" s="69"/>
      <c r="P72" s="71"/>
      <c r="Q72" s="93"/>
    </row>
    <row r="73" spans="5:17">
      <c r="E73" s="62" t="str">
        <f t="shared" si="4"/>
        <v>0209073</v>
      </c>
      <c r="F73">
        <v>9</v>
      </c>
      <c r="G73">
        <v>7</v>
      </c>
      <c r="H73" s="72">
        <v>3</v>
      </c>
      <c r="I73" t="s">
        <v>2595</v>
      </c>
      <c r="J73" t="s">
        <v>461</v>
      </c>
      <c r="K73">
        <v>2</v>
      </c>
      <c r="L73" s="10" t="str">
        <f t="shared" si="3"/>
        <v xml:space="preserve">M.-Gm. </v>
      </c>
      <c r="M73" t="str">
        <f t="shared" si="5"/>
        <v>M.-Gm. Prochowice</v>
      </c>
      <c r="O73" s="69"/>
      <c r="P73" s="71"/>
      <c r="Q73" s="93"/>
    </row>
    <row r="74" spans="5:17">
      <c r="E74" s="62" t="str">
        <f t="shared" si="4"/>
        <v>0209082</v>
      </c>
      <c r="F74">
        <v>9</v>
      </c>
      <c r="G74">
        <v>8</v>
      </c>
      <c r="H74" s="72">
        <v>2</v>
      </c>
      <c r="I74" t="s">
        <v>2595</v>
      </c>
      <c r="J74" t="s">
        <v>462</v>
      </c>
      <c r="K74">
        <v>2</v>
      </c>
      <c r="L74" s="10" t="str">
        <f t="shared" si="3"/>
        <v xml:space="preserve">Gm. </v>
      </c>
      <c r="M74" t="str">
        <f t="shared" si="5"/>
        <v>Gm. Ruja</v>
      </c>
      <c r="O74" s="69"/>
      <c r="P74" s="71"/>
      <c r="Q74" s="93"/>
    </row>
    <row r="75" spans="5:17">
      <c r="E75" s="62" t="str">
        <f t="shared" si="4"/>
        <v>0210000</v>
      </c>
      <c r="F75">
        <v>10</v>
      </c>
      <c r="G75">
        <v>0</v>
      </c>
      <c r="H75" s="72">
        <v>0</v>
      </c>
      <c r="I75" t="s">
        <v>304</v>
      </c>
      <c r="J75" t="s">
        <v>463</v>
      </c>
      <c r="K75">
        <v>2</v>
      </c>
      <c r="L75" s="10" t="str">
        <f t="shared" si="3"/>
        <v xml:space="preserve">Pow. </v>
      </c>
      <c r="M75" t="str">
        <f t="shared" si="5"/>
        <v>Pow. Lubański</v>
      </c>
      <c r="O75" s="69"/>
      <c r="P75" s="71"/>
      <c r="Q75" s="93"/>
    </row>
    <row r="76" spans="5:17">
      <c r="E76" s="62" t="str">
        <f t="shared" si="4"/>
        <v>0210011</v>
      </c>
      <c r="F76">
        <v>10</v>
      </c>
      <c r="G76">
        <v>1</v>
      </c>
      <c r="H76" s="72">
        <v>1</v>
      </c>
      <c r="I76" t="s">
        <v>2595</v>
      </c>
      <c r="J76" t="s">
        <v>464</v>
      </c>
      <c r="K76">
        <v>2</v>
      </c>
      <c r="L76" s="10" t="str">
        <f t="shared" si="3"/>
        <v xml:space="preserve">M. </v>
      </c>
      <c r="M76" t="str">
        <f t="shared" si="5"/>
        <v>M. Lubań</v>
      </c>
      <c r="O76" s="69"/>
      <c r="P76" s="71"/>
      <c r="Q76" s="93"/>
    </row>
    <row r="77" spans="5:17">
      <c r="E77" s="62" t="str">
        <f t="shared" si="4"/>
        <v>0210021</v>
      </c>
      <c r="F77">
        <v>10</v>
      </c>
      <c r="G77">
        <v>2</v>
      </c>
      <c r="H77" s="72">
        <v>1</v>
      </c>
      <c r="I77" t="s">
        <v>2595</v>
      </c>
      <c r="J77" t="s">
        <v>465</v>
      </c>
      <c r="K77">
        <v>2</v>
      </c>
      <c r="L77" s="10" t="str">
        <f t="shared" si="3"/>
        <v xml:space="preserve">M. </v>
      </c>
      <c r="M77" t="str">
        <f t="shared" si="5"/>
        <v>M. Świeradów-Zdrój</v>
      </c>
      <c r="O77" s="69"/>
      <c r="P77" s="71"/>
      <c r="Q77" s="93"/>
    </row>
    <row r="78" spans="5:17">
      <c r="E78" s="62" t="str">
        <f t="shared" si="4"/>
        <v>0210033</v>
      </c>
      <c r="F78">
        <v>10</v>
      </c>
      <c r="G78">
        <v>3</v>
      </c>
      <c r="H78" s="72">
        <v>3</v>
      </c>
      <c r="I78" t="s">
        <v>2595</v>
      </c>
      <c r="J78" t="s">
        <v>466</v>
      </c>
      <c r="K78">
        <v>2</v>
      </c>
      <c r="L78" s="10" t="str">
        <f t="shared" si="3"/>
        <v xml:space="preserve">M.-Gm. </v>
      </c>
      <c r="M78" t="str">
        <f t="shared" si="5"/>
        <v>M.-Gm. Leśna</v>
      </c>
      <c r="O78" s="69"/>
      <c r="P78" s="71"/>
      <c r="Q78" s="93"/>
    </row>
    <row r="79" spans="5:17">
      <c r="E79" s="62" t="str">
        <f t="shared" si="4"/>
        <v>0210042</v>
      </c>
      <c r="F79">
        <v>10</v>
      </c>
      <c r="G79">
        <v>4</v>
      </c>
      <c r="H79" s="72">
        <v>2</v>
      </c>
      <c r="I79" t="s">
        <v>2595</v>
      </c>
      <c r="J79" t="s">
        <v>464</v>
      </c>
      <c r="K79">
        <v>2</v>
      </c>
      <c r="L79" s="10" t="str">
        <f t="shared" si="3"/>
        <v xml:space="preserve">Gm. </v>
      </c>
      <c r="M79" t="str">
        <f t="shared" si="5"/>
        <v>Gm. Lubań</v>
      </c>
      <c r="O79" s="69"/>
      <c r="P79" s="71"/>
      <c r="Q79" s="93"/>
    </row>
    <row r="80" spans="5:17">
      <c r="E80" s="62" t="str">
        <f t="shared" si="4"/>
        <v>0210053</v>
      </c>
      <c r="F80">
        <v>10</v>
      </c>
      <c r="G80">
        <v>5</v>
      </c>
      <c r="H80" s="72">
        <v>3</v>
      </c>
      <c r="I80" t="s">
        <v>2595</v>
      </c>
      <c r="J80" t="s">
        <v>467</v>
      </c>
      <c r="K80">
        <v>2</v>
      </c>
      <c r="L80" s="10" t="str">
        <f t="shared" si="3"/>
        <v xml:space="preserve">M.-Gm. </v>
      </c>
      <c r="M80" t="str">
        <f t="shared" si="5"/>
        <v>M.-Gm. Olszyna</v>
      </c>
      <c r="O80" s="69"/>
      <c r="P80" s="71"/>
      <c r="Q80" s="93"/>
    </row>
    <row r="81" spans="5:17">
      <c r="E81" s="62" t="str">
        <f t="shared" si="4"/>
        <v>0210062</v>
      </c>
      <c r="F81">
        <v>10</v>
      </c>
      <c r="G81">
        <v>6</v>
      </c>
      <c r="H81" s="72">
        <v>2</v>
      </c>
      <c r="I81" t="s">
        <v>2595</v>
      </c>
      <c r="J81" t="s">
        <v>468</v>
      </c>
      <c r="K81">
        <v>2</v>
      </c>
      <c r="L81" s="10" t="str">
        <f t="shared" si="3"/>
        <v xml:space="preserve">Gm. </v>
      </c>
      <c r="M81" t="str">
        <f t="shared" si="5"/>
        <v>Gm. Platerówka</v>
      </c>
      <c r="O81" s="69"/>
      <c r="P81" s="71"/>
      <c r="Q81" s="93"/>
    </row>
    <row r="82" spans="5:17">
      <c r="E82" s="62" t="str">
        <f t="shared" si="4"/>
        <v>0210072</v>
      </c>
      <c r="F82">
        <v>10</v>
      </c>
      <c r="G82">
        <v>7</v>
      </c>
      <c r="H82" s="72">
        <v>2</v>
      </c>
      <c r="I82" t="s">
        <v>2595</v>
      </c>
      <c r="J82" t="s">
        <v>469</v>
      </c>
      <c r="K82">
        <v>2</v>
      </c>
      <c r="L82" s="10" t="str">
        <f t="shared" si="3"/>
        <v xml:space="preserve">Gm. </v>
      </c>
      <c r="M82" t="str">
        <f t="shared" si="5"/>
        <v>Gm. Siekierczyn</v>
      </c>
      <c r="O82" s="69"/>
      <c r="P82" s="71"/>
      <c r="Q82" s="93"/>
    </row>
    <row r="83" spans="5:17">
      <c r="E83" s="62" t="str">
        <f t="shared" si="4"/>
        <v>0211000</v>
      </c>
      <c r="F83">
        <v>11</v>
      </c>
      <c r="G83">
        <v>0</v>
      </c>
      <c r="H83" s="72">
        <v>0</v>
      </c>
      <c r="I83" t="s">
        <v>304</v>
      </c>
      <c r="J83" t="s">
        <v>470</v>
      </c>
      <c r="K83">
        <v>2</v>
      </c>
      <c r="L83" s="10" t="str">
        <f t="shared" si="3"/>
        <v xml:space="preserve">Pow. </v>
      </c>
      <c r="M83" t="str">
        <f t="shared" si="5"/>
        <v>Pow. Lubiński</v>
      </c>
      <c r="O83" s="69"/>
      <c r="P83" s="71"/>
      <c r="Q83" s="93"/>
    </row>
    <row r="84" spans="5:17">
      <c r="E84" s="62" t="str">
        <f t="shared" si="4"/>
        <v>0211011</v>
      </c>
      <c r="F84">
        <v>11</v>
      </c>
      <c r="G84">
        <v>1</v>
      </c>
      <c r="H84" s="72">
        <v>1</v>
      </c>
      <c r="I84" t="s">
        <v>2595</v>
      </c>
      <c r="J84" t="s">
        <v>471</v>
      </c>
      <c r="K84">
        <v>2</v>
      </c>
      <c r="L84" s="10" t="str">
        <f t="shared" si="3"/>
        <v xml:space="preserve">M. </v>
      </c>
      <c r="M84" t="str">
        <f t="shared" si="5"/>
        <v>M. Lubin</v>
      </c>
      <c r="O84" s="69"/>
      <c r="P84" s="71"/>
      <c r="Q84" s="93"/>
    </row>
    <row r="85" spans="5:17">
      <c r="E85" s="62" t="str">
        <f t="shared" si="4"/>
        <v>0211022</v>
      </c>
      <c r="F85">
        <v>11</v>
      </c>
      <c r="G85">
        <v>2</v>
      </c>
      <c r="H85" s="72">
        <v>2</v>
      </c>
      <c r="I85" t="s">
        <v>2595</v>
      </c>
      <c r="J85" t="s">
        <v>471</v>
      </c>
      <c r="K85">
        <v>2</v>
      </c>
      <c r="L85" s="10" t="str">
        <f t="shared" si="3"/>
        <v xml:space="preserve">Gm. </v>
      </c>
      <c r="M85" t="str">
        <f t="shared" si="5"/>
        <v>Gm. Lubin</v>
      </c>
      <c r="O85" s="69"/>
      <c r="P85" s="71"/>
      <c r="Q85" s="93"/>
    </row>
    <row r="86" spans="5:17">
      <c r="E86" s="62" t="str">
        <f t="shared" si="4"/>
        <v>0211032</v>
      </c>
      <c r="F86">
        <v>11</v>
      </c>
      <c r="G86">
        <v>3</v>
      </c>
      <c r="H86" s="72">
        <v>2</v>
      </c>
      <c r="I86" t="s">
        <v>2595</v>
      </c>
      <c r="J86" t="s">
        <v>472</v>
      </c>
      <c r="K86">
        <v>2</v>
      </c>
      <c r="L86" s="10" t="str">
        <f t="shared" si="3"/>
        <v xml:space="preserve">Gm. </v>
      </c>
      <c r="M86" t="str">
        <f t="shared" si="5"/>
        <v>Gm. Rudna</v>
      </c>
      <c r="O86" s="69"/>
      <c r="P86" s="71"/>
      <c r="Q86" s="93"/>
    </row>
    <row r="87" spans="5:17">
      <c r="E87" s="62" t="str">
        <f t="shared" si="4"/>
        <v>0211043</v>
      </c>
      <c r="F87">
        <v>11</v>
      </c>
      <c r="G87">
        <v>4</v>
      </c>
      <c r="H87" s="72">
        <v>3</v>
      </c>
      <c r="I87" t="s">
        <v>2595</v>
      </c>
      <c r="J87" t="s">
        <v>473</v>
      </c>
      <c r="K87">
        <v>2</v>
      </c>
      <c r="L87" s="10" t="str">
        <f t="shared" si="3"/>
        <v xml:space="preserve">M.-Gm. </v>
      </c>
      <c r="M87" t="str">
        <f t="shared" si="5"/>
        <v>M.-Gm. Ścinawa</v>
      </c>
      <c r="O87" s="69"/>
      <c r="P87" s="71"/>
      <c r="Q87" s="93"/>
    </row>
    <row r="88" spans="5:17">
      <c r="E88" s="62" t="str">
        <f t="shared" si="4"/>
        <v>0212000</v>
      </c>
      <c r="F88">
        <v>12</v>
      </c>
      <c r="G88">
        <v>0</v>
      </c>
      <c r="H88" s="72">
        <v>0</v>
      </c>
      <c r="I88" t="s">
        <v>304</v>
      </c>
      <c r="J88" t="s">
        <v>474</v>
      </c>
      <c r="K88">
        <v>2</v>
      </c>
      <c r="L88" s="10" t="str">
        <f t="shared" si="3"/>
        <v xml:space="preserve">Pow. </v>
      </c>
      <c r="M88" t="str">
        <f t="shared" si="5"/>
        <v>Pow. Lwówecki</v>
      </c>
      <c r="O88" s="69"/>
      <c r="P88" s="71"/>
      <c r="Q88" s="93"/>
    </row>
    <row r="89" spans="5:17">
      <c r="E89" s="62" t="str">
        <f t="shared" si="4"/>
        <v>0212013</v>
      </c>
      <c r="F89">
        <v>12</v>
      </c>
      <c r="G89">
        <v>1</v>
      </c>
      <c r="H89" s="72">
        <v>3</v>
      </c>
      <c r="I89" t="s">
        <v>2595</v>
      </c>
      <c r="J89" t="s">
        <v>475</v>
      </c>
      <c r="K89">
        <v>2</v>
      </c>
      <c r="L89" s="10" t="str">
        <f t="shared" si="3"/>
        <v xml:space="preserve">M.-Gm. </v>
      </c>
      <c r="M89" t="str">
        <f t="shared" si="5"/>
        <v>M.-Gm. Gryfów Śląski</v>
      </c>
      <c r="O89" s="69"/>
      <c r="P89" s="71"/>
      <c r="Q89" s="93"/>
    </row>
    <row r="90" spans="5:17">
      <c r="E90" s="62" t="str">
        <f t="shared" si="4"/>
        <v>0212023</v>
      </c>
      <c r="F90">
        <v>12</v>
      </c>
      <c r="G90">
        <v>2</v>
      </c>
      <c r="H90" s="72">
        <v>3</v>
      </c>
      <c r="I90" t="s">
        <v>2595</v>
      </c>
      <c r="J90" t="s">
        <v>476</v>
      </c>
      <c r="K90">
        <v>2</v>
      </c>
      <c r="L90" s="10" t="str">
        <f t="shared" si="3"/>
        <v xml:space="preserve">M.-Gm. </v>
      </c>
      <c r="M90" t="str">
        <f t="shared" si="5"/>
        <v>M.-Gm. Lubomierz</v>
      </c>
      <c r="O90" s="69"/>
      <c r="P90" s="71"/>
      <c r="Q90" s="93"/>
    </row>
    <row r="91" spans="5:17">
      <c r="E91" s="62" t="str">
        <f t="shared" si="4"/>
        <v>0212033</v>
      </c>
      <c r="F91">
        <v>12</v>
      </c>
      <c r="G91">
        <v>3</v>
      </c>
      <c r="H91" s="72">
        <v>3</v>
      </c>
      <c r="I91" t="s">
        <v>2595</v>
      </c>
      <c r="J91" t="s">
        <v>477</v>
      </c>
      <c r="K91">
        <v>2</v>
      </c>
      <c r="L91" s="10" t="str">
        <f t="shared" si="3"/>
        <v xml:space="preserve">M.-Gm. </v>
      </c>
      <c r="M91" t="str">
        <f t="shared" si="5"/>
        <v>M.-Gm. Lwówek Śląski</v>
      </c>
      <c r="O91" s="69"/>
      <c r="P91" s="71"/>
      <c r="Q91" s="93"/>
    </row>
    <row r="92" spans="5:17">
      <c r="E92" s="62" t="str">
        <f t="shared" si="4"/>
        <v>0212043</v>
      </c>
      <c r="F92">
        <v>12</v>
      </c>
      <c r="G92">
        <v>4</v>
      </c>
      <c r="H92" s="72">
        <v>3</v>
      </c>
      <c r="I92" t="s">
        <v>2595</v>
      </c>
      <c r="J92" t="s">
        <v>478</v>
      </c>
      <c r="K92">
        <v>2</v>
      </c>
      <c r="L92" s="10" t="str">
        <f t="shared" si="3"/>
        <v xml:space="preserve">M.-Gm. </v>
      </c>
      <c r="M92" t="str">
        <f t="shared" si="5"/>
        <v>M.-Gm. Mirsk</v>
      </c>
      <c r="O92" s="69"/>
      <c r="P92" s="71"/>
      <c r="Q92" s="93"/>
    </row>
    <row r="93" spans="5:17">
      <c r="E93" s="62" t="str">
        <f t="shared" si="4"/>
        <v>0212053</v>
      </c>
      <c r="F93">
        <v>12</v>
      </c>
      <c r="G93">
        <v>5</v>
      </c>
      <c r="H93" s="72">
        <v>3</v>
      </c>
      <c r="I93" t="s">
        <v>2595</v>
      </c>
      <c r="J93" t="s">
        <v>479</v>
      </c>
      <c r="K93">
        <v>2</v>
      </c>
      <c r="L93" s="10" t="str">
        <f t="shared" si="3"/>
        <v xml:space="preserve">M.-Gm. </v>
      </c>
      <c r="M93" t="str">
        <f t="shared" si="5"/>
        <v>M.-Gm. Wleń</v>
      </c>
      <c r="O93" s="69"/>
      <c r="P93" s="71"/>
      <c r="Q93" s="93"/>
    </row>
    <row r="94" spans="5:17">
      <c r="E94" s="62" t="str">
        <f t="shared" si="4"/>
        <v>0213000</v>
      </c>
      <c r="F94">
        <v>13</v>
      </c>
      <c r="G94">
        <v>0</v>
      </c>
      <c r="H94" s="72">
        <v>0</v>
      </c>
      <c r="I94" t="s">
        <v>304</v>
      </c>
      <c r="J94" t="s">
        <v>480</v>
      </c>
      <c r="K94">
        <v>2</v>
      </c>
      <c r="L94" s="10" t="str">
        <f t="shared" si="3"/>
        <v xml:space="preserve">Pow. </v>
      </c>
      <c r="M94" t="str">
        <f t="shared" si="5"/>
        <v>Pow. Milicki</v>
      </c>
      <c r="O94" s="69"/>
      <c r="P94" s="71"/>
      <c r="Q94" s="93"/>
    </row>
    <row r="95" spans="5:17">
      <c r="E95" s="62" t="str">
        <f t="shared" si="4"/>
        <v>0213012</v>
      </c>
      <c r="F95">
        <v>13</v>
      </c>
      <c r="G95">
        <v>1</v>
      </c>
      <c r="H95" s="72">
        <v>2</v>
      </c>
      <c r="I95" t="s">
        <v>2595</v>
      </c>
      <c r="J95" t="s">
        <v>481</v>
      </c>
      <c r="K95">
        <v>2</v>
      </c>
      <c r="L95" s="10" t="str">
        <f t="shared" si="3"/>
        <v xml:space="preserve">Gm. </v>
      </c>
      <c r="M95" t="str">
        <f t="shared" si="5"/>
        <v>Gm. Cieszków</v>
      </c>
      <c r="O95" s="69"/>
      <c r="P95" s="71"/>
      <c r="Q95" s="93"/>
    </row>
    <row r="96" spans="5:17">
      <c r="E96" s="62" t="str">
        <f t="shared" si="4"/>
        <v>0213022</v>
      </c>
      <c r="F96">
        <v>13</v>
      </c>
      <c r="G96">
        <v>2</v>
      </c>
      <c r="H96" s="72">
        <v>2</v>
      </c>
      <c r="I96" t="s">
        <v>2595</v>
      </c>
      <c r="J96" t="s">
        <v>482</v>
      </c>
      <c r="K96">
        <v>2</v>
      </c>
      <c r="L96" s="10" t="str">
        <f t="shared" si="3"/>
        <v xml:space="preserve">Gm. </v>
      </c>
      <c r="M96" t="str">
        <f t="shared" si="5"/>
        <v>Gm. Krośnice</v>
      </c>
      <c r="O96" s="69"/>
      <c r="P96" s="71"/>
      <c r="Q96" s="93"/>
    </row>
    <row r="97" spans="5:17">
      <c r="E97" s="62" t="str">
        <f t="shared" si="4"/>
        <v>0213033</v>
      </c>
      <c r="F97">
        <v>13</v>
      </c>
      <c r="G97">
        <v>3</v>
      </c>
      <c r="H97" s="72">
        <v>3</v>
      </c>
      <c r="I97" t="s">
        <v>2595</v>
      </c>
      <c r="J97" t="s">
        <v>483</v>
      </c>
      <c r="K97">
        <v>2</v>
      </c>
      <c r="L97" s="10" t="str">
        <f t="shared" si="3"/>
        <v xml:space="preserve">M.-Gm. </v>
      </c>
      <c r="M97" t="str">
        <f t="shared" si="5"/>
        <v>M.-Gm. Milicz</v>
      </c>
      <c r="O97" s="69"/>
      <c r="P97" s="71"/>
      <c r="Q97" s="93"/>
    </row>
    <row r="98" spans="5:17">
      <c r="E98" s="62" t="str">
        <f t="shared" si="4"/>
        <v>0214000</v>
      </c>
      <c r="F98">
        <v>14</v>
      </c>
      <c r="G98">
        <v>0</v>
      </c>
      <c r="H98" s="72">
        <v>0</v>
      </c>
      <c r="I98" t="s">
        <v>304</v>
      </c>
      <c r="J98" t="s">
        <v>484</v>
      </c>
      <c r="K98">
        <v>2</v>
      </c>
      <c r="L98" s="10" t="str">
        <f t="shared" si="3"/>
        <v xml:space="preserve">Pow. </v>
      </c>
      <c r="M98" t="str">
        <f t="shared" si="5"/>
        <v>Pow. Oleśnicki</v>
      </c>
      <c r="O98" s="69"/>
      <c r="P98" s="71"/>
      <c r="Q98" s="93"/>
    </row>
    <row r="99" spans="5:17">
      <c r="E99" s="62" t="str">
        <f t="shared" si="4"/>
        <v>0214011</v>
      </c>
      <c r="F99">
        <v>14</v>
      </c>
      <c r="G99">
        <v>1</v>
      </c>
      <c r="H99" s="72">
        <v>1</v>
      </c>
      <c r="I99" t="s">
        <v>2595</v>
      </c>
      <c r="J99" t="s">
        <v>485</v>
      </c>
      <c r="K99">
        <v>2</v>
      </c>
      <c r="L99" s="10" t="str">
        <f t="shared" si="3"/>
        <v xml:space="preserve">M. </v>
      </c>
      <c r="M99" t="str">
        <f t="shared" si="5"/>
        <v>M. Oleśnica</v>
      </c>
      <c r="O99" s="69"/>
      <c r="P99" s="71"/>
      <c r="Q99" s="93"/>
    </row>
    <row r="100" spans="5:17">
      <c r="E100" s="62" t="str">
        <f t="shared" si="4"/>
        <v>0214023</v>
      </c>
      <c r="F100">
        <v>14</v>
      </c>
      <c r="G100">
        <v>2</v>
      </c>
      <c r="H100" s="72">
        <v>3</v>
      </c>
      <c r="I100" t="s">
        <v>2595</v>
      </c>
      <c r="J100" t="s">
        <v>486</v>
      </c>
      <c r="K100">
        <v>2</v>
      </c>
      <c r="L100" s="10" t="str">
        <f t="shared" si="3"/>
        <v xml:space="preserve">M.-Gm. </v>
      </c>
      <c r="M100" t="str">
        <f t="shared" si="5"/>
        <v>M.-Gm. Bierutów</v>
      </c>
      <c r="O100" s="69"/>
      <c r="P100" s="71"/>
      <c r="Q100" s="93"/>
    </row>
    <row r="101" spans="5:17">
      <c r="E101" s="62" t="str">
        <f t="shared" si="4"/>
        <v>0214032</v>
      </c>
      <c r="F101">
        <v>14</v>
      </c>
      <c r="G101">
        <v>3</v>
      </c>
      <c r="H101" s="72">
        <v>2</v>
      </c>
      <c r="I101" t="s">
        <v>2595</v>
      </c>
      <c r="J101" t="s">
        <v>487</v>
      </c>
      <c r="K101">
        <v>2</v>
      </c>
      <c r="L101" s="10" t="str">
        <f t="shared" si="3"/>
        <v xml:space="preserve">Gm. </v>
      </c>
      <c r="M101" t="str">
        <f t="shared" si="5"/>
        <v>Gm. Dobroszyce</v>
      </c>
      <c r="O101" s="69"/>
      <c r="P101" s="71"/>
      <c r="Q101" s="93"/>
    </row>
    <row r="102" spans="5:17">
      <c r="E102" s="62" t="str">
        <f t="shared" si="4"/>
        <v>0214042</v>
      </c>
      <c r="F102">
        <v>14</v>
      </c>
      <c r="G102">
        <v>4</v>
      </c>
      <c r="H102" s="72">
        <v>2</v>
      </c>
      <c r="I102" t="s">
        <v>2595</v>
      </c>
      <c r="J102" t="s">
        <v>488</v>
      </c>
      <c r="K102">
        <v>2</v>
      </c>
      <c r="L102" s="10" t="str">
        <f t="shared" si="3"/>
        <v xml:space="preserve">Gm. </v>
      </c>
      <c r="M102" t="str">
        <f t="shared" si="5"/>
        <v>Gm. Dziadowa Kłoda</v>
      </c>
      <c r="O102" s="69"/>
      <c r="P102" s="71"/>
      <c r="Q102" s="93"/>
    </row>
    <row r="103" spans="5:17">
      <c r="E103" s="62" t="str">
        <f t="shared" si="4"/>
        <v>0214053</v>
      </c>
      <c r="F103">
        <v>14</v>
      </c>
      <c r="G103">
        <v>5</v>
      </c>
      <c r="H103" s="72">
        <v>3</v>
      </c>
      <c r="I103" t="s">
        <v>2595</v>
      </c>
      <c r="J103" t="s">
        <v>489</v>
      </c>
      <c r="K103">
        <v>2</v>
      </c>
      <c r="L103" s="10" t="str">
        <f t="shared" si="3"/>
        <v xml:space="preserve">M.-Gm. </v>
      </c>
      <c r="M103" t="str">
        <f t="shared" si="5"/>
        <v>M.-Gm. Miedzybórz</v>
      </c>
      <c r="O103" s="69"/>
      <c r="P103" s="71"/>
      <c r="Q103" s="93"/>
    </row>
    <row r="104" spans="5:17">
      <c r="E104" s="62" t="str">
        <f t="shared" si="4"/>
        <v>0214062</v>
      </c>
      <c r="F104">
        <v>14</v>
      </c>
      <c r="G104">
        <v>6</v>
      </c>
      <c r="H104" s="72">
        <v>2</v>
      </c>
      <c r="I104" t="s">
        <v>2595</v>
      </c>
      <c r="J104" t="s">
        <v>485</v>
      </c>
      <c r="K104">
        <v>2</v>
      </c>
      <c r="L104" s="10" t="str">
        <f t="shared" si="3"/>
        <v xml:space="preserve">Gm. </v>
      </c>
      <c r="M104" t="str">
        <f t="shared" si="5"/>
        <v>Gm. Oleśnica</v>
      </c>
      <c r="O104" s="69"/>
      <c r="P104" s="71"/>
      <c r="Q104" s="93"/>
    </row>
    <row r="105" spans="5:17">
      <c r="E105" s="62" t="str">
        <f t="shared" si="4"/>
        <v>0214073</v>
      </c>
      <c r="F105">
        <v>14</v>
      </c>
      <c r="G105">
        <v>7</v>
      </c>
      <c r="H105" s="72">
        <v>3</v>
      </c>
      <c r="I105" t="s">
        <v>2595</v>
      </c>
      <c r="J105" t="s">
        <v>490</v>
      </c>
      <c r="K105">
        <v>2</v>
      </c>
      <c r="L105" s="10" t="str">
        <f t="shared" si="3"/>
        <v xml:space="preserve">M.-Gm. </v>
      </c>
      <c r="M105" t="str">
        <f t="shared" si="5"/>
        <v>M.-Gm. Syców</v>
      </c>
      <c r="O105" s="69"/>
      <c r="P105" s="71"/>
      <c r="Q105" s="93"/>
    </row>
    <row r="106" spans="5:17">
      <c r="E106" s="62" t="str">
        <f t="shared" si="4"/>
        <v>0214083</v>
      </c>
      <c r="F106">
        <v>14</v>
      </c>
      <c r="G106">
        <v>8</v>
      </c>
      <c r="H106" s="72">
        <v>3</v>
      </c>
      <c r="I106" t="s">
        <v>2595</v>
      </c>
      <c r="J106" t="s">
        <v>491</v>
      </c>
      <c r="K106">
        <v>2</v>
      </c>
      <c r="L106" s="10" t="str">
        <f t="shared" si="3"/>
        <v xml:space="preserve">M.-Gm. </v>
      </c>
      <c r="M106" t="str">
        <f t="shared" si="5"/>
        <v>M.-Gm. Twardogóra</v>
      </c>
      <c r="O106" s="69"/>
      <c r="P106" s="71"/>
      <c r="Q106" s="93"/>
    </row>
    <row r="107" spans="5:17">
      <c r="E107" s="62" t="str">
        <f t="shared" si="4"/>
        <v>0215000</v>
      </c>
      <c r="F107">
        <v>15</v>
      </c>
      <c r="G107">
        <v>0</v>
      </c>
      <c r="H107" s="72">
        <v>0</v>
      </c>
      <c r="I107" t="s">
        <v>304</v>
      </c>
      <c r="J107" t="s">
        <v>492</v>
      </c>
      <c r="K107">
        <v>2</v>
      </c>
      <c r="L107" s="10" t="str">
        <f t="shared" si="3"/>
        <v xml:space="preserve">Pow. </v>
      </c>
      <c r="M107" t="str">
        <f t="shared" si="5"/>
        <v>Pow. Oławski</v>
      </c>
      <c r="O107" s="69"/>
      <c r="P107" s="71"/>
      <c r="Q107" s="93"/>
    </row>
    <row r="108" spans="5:17">
      <c r="E108" s="62" t="str">
        <f t="shared" si="4"/>
        <v>0215011</v>
      </c>
      <c r="F108">
        <v>15</v>
      </c>
      <c r="G108">
        <v>1</v>
      </c>
      <c r="H108" s="72">
        <v>1</v>
      </c>
      <c r="I108" t="s">
        <v>2595</v>
      </c>
      <c r="J108" t="s">
        <v>493</v>
      </c>
      <c r="K108">
        <v>2</v>
      </c>
      <c r="L108" s="10" t="str">
        <f t="shared" si="3"/>
        <v xml:space="preserve">M. </v>
      </c>
      <c r="M108" t="str">
        <f t="shared" si="5"/>
        <v>M. Oława</v>
      </c>
      <c r="O108" s="69"/>
      <c r="P108" s="71"/>
      <c r="Q108" s="93"/>
    </row>
    <row r="109" spans="5:17">
      <c r="E109" s="62" t="str">
        <f t="shared" si="4"/>
        <v>0215022</v>
      </c>
      <c r="F109">
        <v>15</v>
      </c>
      <c r="G109">
        <v>2</v>
      </c>
      <c r="H109" s="72">
        <v>2</v>
      </c>
      <c r="I109" t="s">
        <v>2595</v>
      </c>
      <c r="J109" t="s">
        <v>494</v>
      </c>
      <c r="K109">
        <v>2</v>
      </c>
      <c r="L109" s="10" t="str">
        <f t="shared" si="3"/>
        <v xml:space="preserve">Gm. </v>
      </c>
      <c r="M109" t="str">
        <f t="shared" si="5"/>
        <v>Gm. Domaniów</v>
      </c>
      <c r="O109" s="69"/>
      <c r="P109" s="71"/>
      <c r="Q109" s="93"/>
    </row>
    <row r="110" spans="5:17">
      <c r="E110" s="62" t="str">
        <f t="shared" si="4"/>
        <v>0215033</v>
      </c>
      <c r="F110">
        <v>15</v>
      </c>
      <c r="G110">
        <v>3</v>
      </c>
      <c r="H110" s="72">
        <v>3</v>
      </c>
      <c r="I110" t="s">
        <v>2595</v>
      </c>
      <c r="J110" t="s">
        <v>495</v>
      </c>
      <c r="K110">
        <v>2</v>
      </c>
      <c r="L110" s="10" t="str">
        <f t="shared" si="3"/>
        <v xml:space="preserve">M.-Gm. </v>
      </c>
      <c r="M110" t="str">
        <f t="shared" si="5"/>
        <v>M.-Gm. Jelcz-Laskowice</v>
      </c>
      <c r="O110" s="69"/>
      <c r="P110" s="71"/>
      <c r="Q110" s="93"/>
    </row>
    <row r="111" spans="5:17">
      <c r="E111" s="62" t="str">
        <f t="shared" si="4"/>
        <v>0215042</v>
      </c>
      <c r="F111">
        <v>15</v>
      </c>
      <c r="G111">
        <v>4</v>
      </c>
      <c r="H111" s="72">
        <v>2</v>
      </c>
      <c r="I111" t="s">
        <v>2595</v>
      </c>
      <c r="J111" t="s">
        <v>493</v>
      </c>
      <c r="K111">
        <v>2</v>
      </c>
      <c r="L111" s="10" t="str">
        <f t="shared" si="3"/>
        <v xml:space="preserve">Gm. </v>
      </c>
      <c r="M111" t="str">
        <f t="shared" si="5"/>
        <v>Gm. Oława</v>
      </c>
      <c r="O111" s="69"/>
      <c r="P111" s="71"/>
      <c r="Q111" s="93"/>
    </row>
    <row r="112" spans="5:17">
      <c r="E112" s="62" t="str">
        <f t="shared" si="4"/>
        <v>0216000</v>
      </c>
      <c r="F112">
        <v>16</v>
      </c>
      <c r="G112">
        <v>0</v>
      </c>
      <c r="H112" s="72">
        <v>0</v>
      </c>
      <c r="I112" t="s">
        <v>304</v>
      </c>
      <c r="J112" t="s">
        <v>496</v>
      </c>
      <c r="K112">
        <v>2</v>
      </c>
      <c r="L112" s="10" t="str">
        <f t="shared" si="3"/>
        <v xml:space="preserve">Pow. </v>
      </c>
      <c r="M112" t="str">
        <f t="shared" si="5"/>
        <v>Pow. Polkowicki</v>
      </c>
      <c r="O112" s="69"/>
      <c r="P112" s="71"/>
      <c r="Q112" s="93"/>
    </row>
    <row r="113" spans="5:17">
      <c r="E113" s="62" t="str">
        <f t="shared" si="4"/>
        <v>0216013</v>
      </c>
      <c r="F113">
        <v>16</v>
      </c>
      <c r="G113">
        <v>1</v>
      </c>
      <c r="H113" s="72">
        <v>3</v>
      </c>
      <c r="I113" t="s">
        <v>2595</v>
      </c>
      <c r="J113" t="s">
        <v>497</v>
      </c>
      <c r="K113">
        <v>2</v>
      </c>
      <c r="L113" s="10" t="str">
        <f t="shared" si="3"/>
        <v xml:space="preserve">M.-Gm. </v>
      </c>
      <c r="M113" t="str">
        <f t="shared" si="5"/>
        <v>M.-Gm. Chocianów</v>
      </c>
      <c r="O113" s="69"/>
      <c r="P113" s="71"/>
      <c r="Q113" s="93"/>
    </row>
    <row r="114" spans="5:17">
      <c r="E114" s="62" t="str">
        <f t="shared" si="4"/>
        <v>0216022</v>
      </c>
      <c r="F114">
        <v>16</v>
      </c>
      <c r="G114">
        <v>2</v>
      </c>
      <c r="H114" s="72">
        <v>2</v>
      </c>
      <c r="I114" t="s">
        <v>2595</v>
      </c>
      <c r="J114" t="s">
        <v>498</v>
      </c>
      <c r="K114">
        <v>2</v>
      </c>
      <c r="L114" s="10" t="str">
        <f t="shared" si="3"/>
        <v xml:space="preserve">Gm. </v>
      </c>
      <c r="M114" t="str">
        <f t="shared" si="5"/>
        <v>Gm. Gaworzyce</v>
      </c>
      <c r="O114" s="69"/>
      <c r="P114" s="71"/>
      <c r="Q114" s="93"/>
    </row>
    <row r="115" spans="5:17">
      <c r="E115" s="62" t="str">
        <f t="shared" si="4"/>
        <v>0216032</v>
      </c>
      <c r="F115">
        <v>16</v>
      </c>
      <c r="G115">
        <v>3</v>
      </c>
      <c r="H115" s="72">
        <v>2</v>
      </c>
      <c r="I115" t="s">
        <v>2595</v>
      </c>
      <c r="J115" t="s">
        <v>499</v>
      </c>
      <c r="K115">
        <v>2</v>
      </c>
      <c r="L115" s="10" t="str">
        <f t="shared" si="3"/>
        <v xml:space="preserve">Gm. </v>
      </c>
      <c r="M115" t="str">
        <f t="shared" si="5"/>
        <v>Gm. Grębocice</v>
      </c>
      <c r="O115" s="69"/>
      <c r="P115" s="71"/>
      <c r="Q115" s="93"/>
    </row>
    <row r="116" spans="5:17">
      <c r="E116" s="62" t="str">
        <f t="shared" si="4"/>
        <v>0216043</v>
      </c>
      <c r="F116">
        <v>16</v>
      </c>
      <c r="G116">
        <v>4</v>
      </c>
      <c r="H116" s="72">
        <v>3</v>
      </c>
      <c r="I116" t="s">
        <v>2595</v>
      </c>
      <c r="J116" t="s">
        <v>500</v>
      </c>
      <c r="K116">
        <v>2</v>
      </c>
      <c r="L116" s="10" t="str">
        <f t="shared" si="3"/>
        <v xml:space="preserve">M.-Gm. </v>
      </c>
      <c r="M116" t="str">
        <f t="shared" si="5"/>
        <v>M.-Gm. Polkowice</v>
      </c>
      <c r="O116" s="69"/>
      <c r="P116" s="71"/>
      <c r="Q116" s="93"/>
    </row>
    <row r="117" spans="5:17">
      <c r="E117" s="62" t="str">
        <f t="shared" si="4"/>
        <v>0216053</v>
      </c>
      <c r="F117">
        <v>16</v>
      </c>
      <c r="G117">
        <v>5</v>
      </c>
      <c r="H117" s="72">
        <v>3</v>
      </c>
      <c r="I117" t="s">
        <v>2595</v>
      </c>
      <c r="J117" t="s">
        <v>501</v>
      </c>
      <c r="K117">
        <v>2</v>
      </c>
      <c r="L117" s="10" t="str">
        <f t="shared" si="3"/>
        <v xml:space="preserve">M.-Gm. </v>
      </c>
      <c r="M117" t="str">
        <f t="shared" si="5"/>
        <v>M.-Gm. Przemków</v>
      </c>
      <c r="O117" s="69"/>
      <c r="P117" s="71"/>
      <c r="Q117" s="93"/>
    </row>
    <row r="118" spans="5:17">
      <c r="E118" s="62" t="str">
        <f t="shared" si="4"/>
        <v>0216062</v>
      </c>
      <c r="F118">
        <v>16</v>
      </c>
      <c r="G118">
        <v>6</v>
      </c>
      <c r="H118" s="72">
        <v>2</v>
      </c>
      <c r="I118" t="s">
        <v>2595</v>
      </c>
      <c r="J118" t="s">
        <v>502</v>
      </c>
      <c r="K118">
        <v>2</v>
      </c>
      <c r="L118" s="10" t="str">
        <f t="shared" si="3"/>
        <v xml:space="preserve">Gm. </v>
      </c>
      <c r="M118" t="str">
        <f t="shared" si="5"/>
        <v>Gm. Radwanice</v>
      </c>
      <c r="O118" s="69"/>
      <c r="P118" s="71"/>
      <c r="Q118" s="93"/>
    </row>
    <row r="119" spans="5:17">
      <c r="E119" s="62" t="str">
        <f t="shared" si="4"/>
        <v>0217000</v>
      </c>
      <c r="F119">
        <v>17</v>
      </c>
      <c r="G119">
        <v>0</v>
      </c>
      <c r="H119" s="72">
        <v>0</v>
      </c>
      <c r="I119" t="s">
        <v>304</v>
      </c>
      <c r="J119" t="s">
        <v>503</v>
      </c>
      <c r="K119">
        <v>2</v>
      </c>
      <c r="L119" s="10" t="str">
        <f t="shared" si="3"/>
        <v xml:space="preserve">Pow. </v>
      </c>
      <c r="M119" t="str">
        <f t="shared" si="5"/>
        <v>Pow. Strzeliński</v>
      </c>
      <c r="O119" s="69"/>
      <c r="P119" s="71"/>
      <c r="Q119" s="93"/>
    </row>
    <row r="120" spans="5:17">
      <c r="E120" s="62" t="str">
        <f t="shared" si="4"/>
        <v>0217012</v>
      </c>
      <c r="F120">
        <v>17</v>
      </c>
      <c r="G120">
        <v>1</v>
      </c>
      <c r="H120" s="72">
        <v>2</v>
      </c>
      <c r="I120" t="s">
        <v>2595</v>
      </c>
      <c r="J120" t="s">
        <v>504</v>
      </c>
      <c r="K120">
        <v>2</v>
      </c>
      <c r="L120" s="10" t="str">
        <f t="shared" si="3"/>
        <v xml:space="preserve">Gm. </v>
      </c>
      <c r="M120" t="str">
        <f t="shared" si="5"/>
        <v>Gm. Borów</v>
      </c>
      <c r="O120" s="69"/>
      <c r="P120" s="71"/>
      <c r="Q120" s="93"/>
    </row>
    <row r="121" spans="5:17">
      <c r="E121" s="62" t="str">
        <f t="shared" si="4"/>
        <v>0217022</v>
      </c>
      <c r="F121">
        <v>17</v>
      </c>
      <c r="G121">
        <v>2</v>
      </c>
      <c r="H121" s="72">
        <v>2</v>
      </c>
      <c r="I121" t="s">
        <v>2595</v>
      </c>
      <c r="J121" t="s">
        <v>505</v>
      </c>
      <c r="K121">
        <v>2</v>
      </c>
      <c r="L121" s="10" t="str">
        <f t="shared" si="3"/>
        <v xml:space="preserve">Gm. </v>
      </c>
      <c r="M121" t="str">
        <f t="shared" si="5"/>
        <v>Gm. Kondratowice</v>
      </c>
      <c r="O121" s="69"/>
      <c r="P121" s="71"/>
      <c r="Q121" s="93"/>
    </row>
    <row r="122" spans="5:17">
      <c r="E122" s="62" t="str">
        <f>TEXT(K122,"00")&amp;TEXT(F122,"00")&amp;TEXT(G122,"00")&amp;TEXT(H122,"0")</f>
        <v>0217032</v>
      </c>
      <c r="F122">
        <v>17</v>
      </c>
      <c r="G122">
        <v>3</v>
      </c>
      <c r="H122" s="72">
        <v>2</v>
      </c>
      <c r="I122" t="s">
        <v>2595</v>
      </c>
      <c r="J122" t="s">
        <v>506</v>
      </c>
      <c r="K122">
        <v>2</v>
      </c>
      <c r="L122" s="10" t="str">
        <f t="shared" si="3"/>
        <v xml:space="preserve">Gm. </v>
      </c>
      <c r="M122" t="str">
        <f t="shared" si="5"/>
        <v>Gm. Przeworno</v>
      </c>
      <c r="O122" s="69"/>
      <c r="P122" s="71"/>
      <c r="Q122" s="93"/>
    </row>
    <row r="123" spans="5:17">
      <c r="E123" s="62" t="str">
        <f t="shared" si="4"/>
        <v>0217043</v>
      </c>
      <c r="F123">
        <v>17</v>
      </c>
      <c r="G123">
        <v>4</v>
      </c>
      <c r="H123" s="72">
        <v>3</v>
      </c>
      <c r="I123" t="s">
        <v>2595</v>
      </c>
      <c r="J123" t="s">
        <v>507</v>
      </c>
      <c r="K123">
        <v>2</v>
      </c>
      <c r="L123" s="10" t="str">
        <f t="shared" si="3"/>
        <v xml:space="preserve">M.-Gm. </v>
      </c>
      <c r="M123" t="str">
        <f t="shared" si="5"/>
        <v>M.-Gm. Strzelin</v>
      </c>
      <c r="O123" s="69"/>
      <c r="P123" s="71"/>
      <c r="Q123" s="93"/>
    </row>
    <row r="124" spans="5:17">
      <c r="E124" s="62" t="str">
        <f t="shared" si="4"/>
        <v>0217053</v>
      </c>
      <c r="F124">
        <v>17</v>
      </c>
      <c r="G124">
        <v>5</v>
      </c>
      <c r="H124" s="72">
        <v>3</v>
      </c>
      <c r="I124" t="s">
        <v>2595</v>
      </c>
      <c r="J124" t="s">
        <v>508</v>
      </c>
      <c r="K124">
        <v>2</v>
      </c>
      <c r="L124" s="10" t="str">
        <f t="shared" si="3"/>
        <v xml:space="preserve">M.-Gm. </v>
      </c>
      <c r="M124" t="str">
        <f t="shared" si="5"/>
        <v>M.-Gm. Wiązów</v>
      </c>
      <c r="O124" s="69"/>
      <c r="P124" s="71"/>
      <c r="Q124" s="93"/>
    </row>
    <row r="125" spans="5:17">
      <c r="E125" s="62" t="str">
        <f t="shared" si="4"/>
        <v>0218000</v>
      </c>
      <c r="F125">
        <v>18</v>
      </c>
      <c r="G125">
        <v>0</v>
      </c>
      <c r="H125" s="72">
        <v>0</v>
      </c>
      <c r="I125" t="s">
        <v>304</v>
      </c>
      <c r="J125" t="s">
        <v>509</v>
      </c>
      <c r="K125">
        <v>2</v>
      </c>
      <c r="L125" s="10" t="str">
        <f t="shared" si="3"/>
        <v xml:space="preserve">Pow. </v>
      </c>
      <c r="M125" t="str">
        <f t="shared" si="5"/>
        <v>Pow. Średzki</v>
      </c>
      <c r="O125" s="69"/>
      <c r="P125" s="71"/>
      <c r="Q125" s="93"/>
    </row>
    <row r="126" spans="5:17">
      <c r="E126" s="62" t="str">
        <f t="shared" si="4"/>
        <v>0218012</v>
      </c>
      <c r="F126">
        <v>18</v>
      </c>
      <c r="G126">
        <v>1</v>
      </c>
      <c r="H126" s="72">
        <v>2</v>
      </c>
      <c r="I126" t="s">
        <v>2595</v>
      </c>
      <c r="J126" t="s">
        <v>510</v>
      </c>
      <c r="K126">
        <v>2</v>
      </c>
      <c r="L126" s="10" t="str">
        <f t="shared" si="3"/>
        <v xml:space="preserve">Gm. </v>
      </c>
      <c r="M126" t="str">
        <f t="shared" si="5"/>
        <v>Gm. Kostomłoty</v>
      </c>
      <c r="O126" s="69"/>
      <c r="P126" s="71"/>
      <c r="Q126" s="93"/>
    </row>
    <row r="127" spans="5:17">
      <c r="E127" s="62" t="str">
        <f t="shared" si="4"/>
        <v>0218022</v>
      </c>
      <c r="F127">
        <v>18</v>
      </c>
      <c r="G127">
        <v>2</v>
      </c>
      <c r="H127" s="72">
        <v>2</v>
      </c>
      <c r="I127" t="s">
        <v>2595</v>
      </c>
      <c r="J127" t="s">
        <v>511</v>
      </c>
      <c r="K127">
        <v>2</v>
      </c>
      <c r="L127" s="10" t="str">
        <f t="shared" si="3"/>
        <v xml:space="preserve">Gm. </v>
      </c>
      <c r="M127" t="str">
        <f t="shared" si="5"/>
        <v>Gm. Malczyce</v>
      </c>
      <c r="O127" s="69"/>
      <c r="P127" s="71"/>
      <c r="Q127" s="93"/>
    </row>
    <row r="128" spans="5:17">
      <c r="E128" s="62" t="str">
        <f t="shared" si="4"/>
        <v>0218033</v>
      </c>
      <c r="F128">
        <v>18</v>
      </c>
      <c r="G128">
        <v>3</v>
      </c>
      <c r="H128" s="72">
        <v>3</v>
      </c>
      <c r="I128" t="s">
        <v>2595</v>
      </c>
      <c r="J128" t="s">
        <v>512</v>
      </c>
      <c r="K128">
        <v>2</v>
      </c>
      <c r="L128" s="10" t="str">
        <f t="shared" si="3"/>
        <v xml:space="preserve">M.-Gm. </v>
      </c>
      <c r="M128" t="str">
        <f t="shared" si="5"/>
        <v>M.-Gm. Miękinia</v>
      </c>
      <c r="O128" s="69"/>
      <c r="P128" s="71">
        <v>1</v>
      </c>
      <c r="Q128" s="93"/>
    </row>
    <row r="129" spans="5:17">
      <c r="E129" s="62" t="str">
        <f t="shared" si="4"/>
        <v>0218043</v>
      </c>
      <c r="F129">
        <v>18</v>
      </c>
      <c r="G129">
        <v>4</v>
      </c>
      <c r="H129" s="72">
        <v>3</v>
      </c>
      <c r="I129" t="s">
        <v>2595</v>
      </c>
      <c r="J129" t="s">
        <v>513</v>
      </c>
      <c r="K129">
        <v>2</v>
      </c>
      <c r="L129" s="10" t="str">
        <f t="shared" ref="L129:L192" si="6">+IF(H129=1,"M. ",IF(H129=2,"Gm. ",IF(H129=3,"M.-Gm. ",IF(F129&gt;60,"M. ",LEFT(I129,3)&amp;". "))))</f>
        <v xml:space="preserve">M.-Gm. </v>
      </c>
      <c r="M129" t="str">
        <f t="shared" si="5"/>
        <v>M.-Gm. Środa Śląska</v>
      </c>
      <c r="O129" s="69"/>
      <c r="P129" s="71"/>
      <c r="Q129" s="93"/>
    </row>
    <row r="130" spans="5:17">
      <c r="E130" s="62" t="str">
        <f t="shared" ref="E130:E193" si="7">TEXT(K130,"00")&amp;TEXT(F130,"00")&amp;TEXT(G130,"00")&amp;TEXT(H130,"0")</f>
        <v>0218052</v>
      </c>
      <c r="F130">
        <v>18</v>
      </c>
      <c r="G130">
        <v>5</v>
      </c>
      <c r="H130" s="72">
        <v>2</v>
      </c>
      <c r="I130" t="s">
        <v>2595</v>
      </c>
      <c r="J130" t="s">
        <v>514</v>
      </c>
      <c r="K130">
        <v>2</v>
      </c>
      <c r="L130" s="10" t="str">
        <f t="shared" si="6"/>
        <v xml:space="preserve">Gm. </v>
      </c>
      <c r="M130" t="str">
        <f t="shared" ref="M130:M193" si="8">+L130&amp;PROPER(J130)</f>
        <v>Gm. Udanin</v>
      </c>
      <c r="O130" s="69"/>
      <c r="P130" s="71"/>
      <c r="Q130" s="93"/>
    </row>
    <row r="131" spans="5:17">
      <c r="E131" s="62" t="str">
        <f t="shared" si="7"/>
        <v>0219000</v>
      </c>
      <c r="F131">
        <v>19</v>
      </c>
      <c r="G131">
        <v>0</v>
      </c>
      <c r="H131" s="72">
        <v>0</v>
      </c>
      <c r="I131" t="s">
        <v>304</v>
      </c>
      <c r="J131" t="s">
        <v>515</v>
      </c>
      <c r="K131">
        <v>2</v>
      </c>
      <c r="L131" s="10" t="str">
        <f t="shared" si="6"/>
        <v xml:space="preserve">Pow. </v>
      </c>
      <c r="M131" t="str">
        <f t="shared" si="8"/>
        <v>Pow. Świdnicki</v>
      </c>
      <c r="O131" s="69"/>
      <c r="P131" s="71"/>
      <c r="Q131" s="93"/>
    </row>
    <row r="132" spans="5:17">
      <c r="E132" s="62" t="str">
        <f t="shared" si="7"/>
        <v>0219011</v>
      </c>
      <c r="F132">
        <v>19</v>
      </c>
      <c r="G132">
        <v>1</v>
      </c>
      <c r="H132" s="72">
        <v>1</v>
      </c>
      <c r="I132" t="s">
        <v>2595</v>
      </c>
      <c r="J132" t="s">
        <v>516</v>
      </c>
      <c r="K132">
        <v>2</v>
      </c>
      <c r="L132" s="10" t="str">
        <f t="shared" si="6"/>
        <v xml:space="preserve">M. </v>
      </c>
      <c r="M132" t="str">
        <f t="shared" si="8"/>
        <v>M. Świdnica</v>
      </c>
      <c r="O132" s="69"/>
      <c r="P132" s="71"/>
      <c r="Q132" s="93"/>
    </row>
    <row r="133" spans="5:17">
      <c r="E133" s="62" t="str">
        <f t="shared" si="7"/>
        <v>0219021</v>
      </c>
      <c r="F133">
        <v>19</v>
      </c>
      <c r="G133">
        <v>2</v>
      </c>
      <c r="H133" s="72">
        <v>1</v>
      </c>
      <c r="I133" t="s">
        <v>2595</v>
      </c>
      <c r="J133" t="s">
        <v>517</v>
      </c>
      <c r="K133">
        <v>2</v>
      </c>
      <c r="L133" s="10" t="str">
        <f t="shared" si="6"/>
        <v xml:space="preserve">M. </v>
      </c>
      <c r="M133" t="str">
        <f t="shared" si="8"/>
        <v>M. Świebodzice</v>
      </c>
      <c r="O133" s="69"/>
      <c r="P133" s="71"/>
      <c r="Q133" s="93"/>
    </row>
    <row r="134" spans="5:17">
      <c r="E134" s="62" t="str">
        <f t="shared" si="7"/>
        <v>0219032</v>
      </c>
      <c r="F134">
        <v>19</v>
      </c>
      <c r="G134">
        <v>3</v>
      </c>
      <c r="H134" s="72">
        <v>2</v>
      </c>
      <c r="I134" t="s">
        <v>2595</v>
      </c>
      <c r="J134" t="s">
        <v>518</v>
      </c>
      <c r="K134">
        <v>2</v>
      </c>
      <c r="L134" s="10" t="str">
        <f t="shared" si="6"/>
        <v xml:space="preserve">Gm. </v>
      </c>
      <c r="M134" t="str">
        <f t="shared" si="8"/>
        <v>Gm. Dobromierz</v>
      </c>
      <c r="O134" s="69"/>
      <c r="P134" s="71"/>
      <c r="Q134" s="93"/>
    </row>
    <row r="135" spans="5:17">
      <c r="E135" s="62" t="str">
        <f t="shared" si="7"/>
        <v>0219043</v>
      </c>
      <c r="F135">
        <v>19</v>
      </c>
      <c r="G135">
        <v>4</v>
      </c>
      <c r="H135" s="72">
        <v>3</v>
      </c>
      <c r="I135" t="s">
        <v>2595</v>
      </c>
      <c r="J135" t="s">
        <v>519</v>
      </c>
      <c r="K135">
        <v>2</v>
      </c>
      <c r="L135" s="10" t="str">
        <f t="shared" si="6"/>
        <v xml:space="preserve">M.-Gm. </v>
      </c>
      <c r="M135" t="str">
        <f t="shared" si="8"/>
        <v>M.-Gm. Jaworzyna Śląska</v>
      </c>
      <c r="O135" s="69"/>
      <c r="P135" s="71"/>
      <c r="Q135" s="93"/>
    </row>
    <row r="136" spans="5:17">
      <c r="E136" s="62" t="str">
        <f t="shared" si="7"/>
        <v>0219052</v>
      </c>
      <c r="F136">
        <v>19</v>
      </c>
      <c r="G136">
        <v>5</v>
      </c>
      <c r="H136" s="72">
        <v>2</v>
      </c>
      <c r="I136" t="s">
        <v>2595</v>
      </c>
      <c r="J136" t="s">
        <v>520</v>
      </c>
      <c r="K136">
        <v>2</v>
      </c>
      <c r="L136" s="10" t="str">
        <f t="shared" si="6"/>
        <v xml:space="preserve">Gm. </v>
      </c>
      <c r="M136" t="str">
        <f t="shared" si="8"/>
        <v>Gm. Marcinowice</v>
      </c>
      <c r="O136" s="69"/>
      <c r="P136" s="71"/>
      <c r="Q136" s="93"/>
    </row>
    <row r="137" spans="5:17">
      <c r="E137" s="62" t="str">
        <f t="shared" si="7"/>
        <v>0219063</v>
      </c>
      <c r="F137">
        <v>19</v>
      </c>
      <c r="G137">
        <v>6</v>
      </c>
      <c r="H137" s="72">
        <v>3</v>
      </c>
      <c r="I137" t="s">
        <v>2595</v>
      </c>
      <c r="J137" t="s">
        <v>521</v>
      </c>
      <c r="K137">
        <v>2</v>
      </c>
      <c r="L137" s="10" t="str">
        <f t="shared" si="6"/>
        <v xml:space="preserve">M.-Gm. </v>
      </c>
      <c r="M137" t="str">
        <f t="shared" si="8"/>
        <v>M.-Gm. Strzegom</v>
      </c>
      <c r="O137" s="69"/>
      <c r="P137" s="71"/>
      <c r="Q137" s="93"/>
    </row>
    <row r="138" spans="5:17">
      <c r="E138" s="62" t="str">
        <f t="shared" si="7"/>
        <v>0219072</v>
      </c>
      <c r="F138">
        <v>19</v>
      </c>
      <c r="G138">
        <v>7</v>
      </c>
      <c r="H138" s="72">
        <v>2</v>
      </c>
      <c r="I138" t="s">
        <v>2595</v>
      </c>
      <c r="J138" t="s">
        <v>516</v>
      </c>
      <c r="K138">
        <v>2</v>
      </c>
      <c r="L138" s="10" t="str">
        <f t="shared" si="6"/>
        <v xml:space="preserve">Gm. </v>
      </c>
      <c r="M138" t="str">
        <f t="shared" si="8"/>
        <v>Gm. Świdnica</v>
      </c>
      <c r="O138" s="69"/>
      <c r="P138" s="71"/>
      <c r="Q138" s="93"/>
    </row>
    <row r="139" spans="5:17">
      <c r="E139" s="62" t="str">
        <f t="shared" si="7"/>
        <v>0219083</v>
      </c>
      <c r="F139">
        <v>19</v>
      </c>
      <c r="G139">
        <v>8</v>
      </c>
      <c r="H139" s="72">
        <v>3</v>
      </c>
      <c r="I139" t="s">
        <v>2595</v>
      </c>
      <c r="J139" t="s">
        <v>522</v>
      </c>
      <c r="K139">
        <v>2</v>
      </c>
      <c r="L139" s="10" t="str">
        <f t="shared" si="6"/>
        <v xml:space="preserve">M.-Gm. </v>
      </c>
      <c r="M139" t="str">
        <f t="shared" si="8"/>
        <v>M.-Gm. Żarów</v>
      </c>
      <c r="O139" s="69"/>
      <c r="P139" s="71"/>
      <c r="Q139" s="93"/>
    </row>
    <row r="140" spans="5:17">
      <c r="E140" s="62" t="str">
        <f t="shared" si="7"/>
        <v>0220000</v>
      </c>
      <c r="F140">
        <v>20</v>
      </c>
      <c r="G140">
        <v>0</v>
      </c>
      <c r="H140" s="72">
        <v>0</v>
      </c>
      <c r="I140" t="s">
        <v>304</v>
      </c>
      <c r="J140" t="s">
        <v>523</v>
      </c>
      <c r="K140">
        <v>2</v>
      </c>
      <c r="L140" s="10" t="str">
        <f t="shared" si="6"/>
        <v xml:space="preserve">Pow. </v>
      </c>
      <c r="M140" t="str">
        <f t="shared" si="8"/>
        <v>Pow. Trzebnicki</v>
      </c>
      <c r="O140" s="69"/>
      <c r="P140" s="71"/>
      <c r="Q140" s="93"/>
    </row>
    <row r="141" spans="5:17">
      <c r="E141" s="62" t="str">
        <f t="shared" si="7"/>
        <v>0220013</v>
      </c>
      <c r="F141">
        <v>20</v>
      </c>
      <c r="G141">
        <v>1</v>
      </c>
      <c r="H141" s="72">
        <v>3</v>
      </c>
      <c r="I141" t="s">
        <v>2595</v>
      </c>
      <c r="J141" t="s">
        <v>524</v>
      </c>
      <c r="K141">
        <v>2</v>
      </c>
      <c r="L141" s="10" t="str">
        <f t="shared" si="6"/>
        <v xml:space="preserve">M.-Gm. </v>
      </c>
      <c r="M141" t="str">
        <f t="shared" si="8"/>
        <v>M.-Gm. Oborniki Śląskie</v>
      </c>
      <c r="O141" s="69"/>
      <c r="P141" s="71"/>
      <c r="Q141" s="93"/>
    </row>
    <row r="142" spans="5:17">
      <c r="E142" s="62" t="str">
        <f t="shared" si="7"/>
        <v>0220023</v>
      </c>
      <c r="F142">
        <v>20</v>
      </c>
      <c r="G142">
        <v>2</v>
      </c>
      <c r="H142" s="72">
        <v>3</v>
      </c>
      <c r="I142" t="s">
        <v>2595</v>
      </c>
      <c r="J142" t="s">
        <v>525</v>
      </c>
      <c r="K142">
        <v>2</v>
      </c>
      <c r="L142" s="10" t="str">
        <f t="shared" si="6"/>
        <v xml:space="preserve">M.-Gm. </v>
      </c>
      <c r="M142" t="str">
        <f t="shared" si="8"/>
        <v>M.-Gm. Prusice</v>
      </c>
      <c r="O142" s="69"/>
      <c r="P142" s="71"/>
      <c r="Q142" s="93"/>
    </row>
    <row r="143" spans="5:17">
      <c r="E143" s="62" t="str">
        <f t="shared" si="7"/>
        <v>0220033</v>
      </c>
      <c r="F143">
        <v>20</v>
      </c>
      <c r="G143">
        <v>3</v>
      </c>
      <c r="H143" s="72">
        <v>3</v>
      </c>
      <c r="I143" t="s">
        <v>2595</v>
      </c>
      <c r="J143" t="s">
        <v>526</v>
      </c>
      <c r="K143">
        <v>2</v>
      </c>
      <c r="L143" s="10" t="str">
        <f t="shared" si="6"/>
        <v xml:space="preserve">M.-Gm. </v>
      </c>
      <c r="M143" t="str">
        <f t="shared" si="8"/>
        <v>M.-Gm. Trzebnica</v>
      </c>
      <c r="O143" s="69"/>
      <c r="P143" s="71"/>
      <c r="Q143" s="93"/>
    </row>
    <row r="144" spans="5:17">
      <c r="E144" s="62" t="str">
        <f t="shared" si="7"/>
        <v>0220042</v>
      </c>
      <c r="F144">
        <v>20</v>
      </c>
      <c r="G144">
        <v>4</v>
      </c>
      <c r="H144" s="72">
        <v>2</v>
      </c>
      <c r="I144" t="s">
        <v>2595</v>
      </c>
      <c r="J144" t="s">
        <v>527</v>
      </c>
      <c r="K144">
        <v>2</v>
      </c>
      <c r="L144" s="10" t="str">
        <f t="shared" si="6"/>
        <v xml:space="preserve">Gm. </v>
      </c>
      <c r="M144" t="str">
        <f t="shared" si="8"/>
        <v>Gm. Wisznia Mała</v>
      </c>
      <c r="O144" s="69"/>
      <c r="P144" s="71"/>
      <c r="Q144" s="93"/>
    </row>
    <row r="145" spans="5:17">
      <c r="E145" s="62" t="str">
        <f t="shared" si="7"/>
        <v>0220052</v>
      </c>
      <c r="F145">
        <v>20</v>
      </c>
      <c r="G145">
        <v>5</v>
      </c>
      <c r="H145" s="72">
        <v>2</v>
      </c>
      <c r="I145" t="s">
        <v>2595</v>
      </c>
      <c r="J145" t="s">
        <v>528</v>
      </c>
      <c r="K145">
        <v>2</v>
      </c>
      <c r="L145" s="10" t="str">
        <f t="shared" si="6"/>
        <v xml:space="preserve">Gm. </v>
      </c>
      <c r="M145" t="str">
        <f t="shared" si="8"/>
        <v>Gm. Zawonia</v>
      </c>
      <c r="O145" s="69"/>
      <c r="P145" s="71"/>
      <c r="Q145" s="93"/>
    </row>
    <row r="146" spans="5:17">
      <c r="E146" s="62" t="str">
        <f t="shared" si="7"/>
        <v>0220063</v>
      </c>
      <c r="F146">
        <v>20</v>
      </c>
      <c r="G146">
        <v>6</v>
      </c>
      <c r="H146" s="72">
        <v>3</v>
      </c>
      <c r="I146" t="s">
        <v>2595</v>
      </c>
      <c r="J146" t="s">
        <v>529</v>
      </c>
      <c r="K146">
        <v>2</v>
      </c>
      <c r="L146" s="10" t="str">
        <f t="shared" si="6"/>
        <v xml:space="preserve">M.-Gm. </v>
      </c>
      <c r="M146" t="str">
        <f t="shared" si="8"/>
        <v>M.-Gm. Żmigród</v>
      </c>
      <c r="O146" s="69"/>
      <c r="P146" s="71"/>
      <c r="Q146" s="93"/>
    </row>
    <row r="147" spans="5:17">
      <c r="E147" s="62" t="str">
        <f t="shared" si="7"/>
        <v>0221000</v>
      </c>
      <c r="F147">
        <v>21</v>
      </c>
      <c r="G147">
        <v>0</v>
      </c>
      <c r="H147" s="72">
        <v>0</v>
      </c>
      <c r="I147" t="s">
        <v>304</v>
      </c>
      <c r="J147" t="s">
        <v>530</v>
      </c>
      <c r="K147">
        <v>2</v>
      </c>
      <c r="L147" s="10" t="str">
        <f t="shared" si="6"/>
        <v xml:space="preserve">Pow. </v>
      </c>
      <c r="M147" t="str">
        <f t="shared" si="8"/>
        <v>Pow. Wałbrzyski</v>
      </c>
      <c r="O147" s="69"/>
      <c r="P147" s="71"/>
      <c r="Q147" s="93"/>
    </row>
    <row r="148" spans="5:17">
      <c r="E148" s="62" t="str">
        <f t="shared" si="7"/>
        <v>0221011</v>
      </c>
      <c r="F148">
        <v>21</v>
      </c>
      <c r="G148">
        <v>1</v>
      </c>
      <c r="H148" s="72">
        <v>1</v>
      </c>
      <c r="I148" t="s">
        <v>2595</v>
      </c>
      <c r="J148" t="s">
        <v>531</v>
      </c>
      <c r="K148">
        <v>2</v>
      </c>
      <c r="L148" s="10" t="str">
        <f t="shared" si="6"/>
        <v xml:space="preserve">M. </v>
      </c>
      <c r="M148" t="str">
        <f t="shared" si="8"/>
        <v>M. Boguszów-Gorce</v>
      </c>
      <c r="O148" s="69"/>
      <c r="P148" s="71"/>
      <c r="Q148" s="93"/>
    </row>
    <row r="149" spans="5:17">
      <c r="E149" s="62" t="str">
        <f t="shared" si="7"/>
        <v>0221021</v>
      </c>
      <c r="F149">
        <v>21</v>
      </c>
      <c r="G149">
        <v>2</v>
      </c>
      <c r="H149" s="72">
        <v>1</v>
      </c>
      <c r="I149" t="s">
        <v>2595</v>
      </c>
      <c r="J149" t="s">
        <v>532</v>
      </c>
      <c r="K149">
        <v>2</v>
      </c>
      <c r="L149" s="10" t="str">
        <f t="shared" si="6"/>
        <v xml:space="preserve">M. </v>
      </c>
      <c r="M149" t="str">
        <f t="shared" si="8"/>
        <v>M. Jedlina-Zdrój</v>
      </c>
      <c r="O149" s="69"/>
      <c r="P149" s="71"/>
      <c r="Q149" s="93"/>
    </row>
    <row r="150" spans="5:17">
      <c r="E150" s="62" t="str">
        <f t="shared" si="7"/>
        <v>0221031</v>
      </c>
      <c r="F150">
        <v>21</v>
      </c>
      <c r="G150">
        <v>3</v>
      </c>
      <c r="H150" s="72">
        <v>1</v>
      </c>
      <c r="I150" t="s">
        <v>2595</v>
      </c>
      <c r="J150" t="s">
        <v>533</v>
      </c>
      <c r="K150">
        <v>2</v>
      </c>
      <c r="L150" s="10" t="str">
        <f t="shared" si="6"/>
        <v xml:space="preserve">M. </v>
      </c>
      <c r="M150" t="str">
        <f t="shared" si="8"/>
        <v>M. Szczawno-Zdrój</v>
      </c>
      <c r="O150" s="69"/>
      <c r="P150" s="71"/>
      <c r="Q150" s="93"/>
    </row>
    <row r="151" spans="5:17">
      <c r="E151" s="62" t="str">
        <f t="shared" si="7"/>
        <v>0221042</v>
      </c>
      <c r="F151">
        <v>21</v>
      </c>
      <c r="G151">
        <v>4</v>
      </c>
      <c r="H151" s="72">
        <v>2</v>
      </c>
      <c r="I151" t="s">
        <v>2595</v>
      </c>
      <c r="J151" t="s">
        <v>534</v>
      </c>
      <c r="K151">
        <v>2</v>
      </c>
      <c r="L151" s="10" t="str">
        <f t="shared" si="6"/>
        <v xml:space="preserve">Gm. </v>
      </c>
      <c r="M151" t="str">
        <f t="shared" si="8"/>
        <v>Gm. Czarny Bór</v>
      </c>
      <c r="O151" s="69"/>
      <c r="P151" s="71"/>
      <c r="Q151" s="93"/>
    </row>
    <row r="152" spans="5:17">
      <c r="E152" s="62" t="str">
        <f t="shared" si="7"/>
        <v>0221053</v>
      </c>
      <c r="F152">
        <v>21</v>
      </c>
      <c r="G152">
        <v>5</v>
      </c>
      <c r="H152" s="72">
        <v>3</v>
      </c>
      <c r="I152" t="s">
        <v>2595</v>
      </c>
      <c r="J152" t="s">
        <v>535</v>
      </c>
      <c r="K152">
        <v>2</v>
      </c>
      <c r="L152" s="10" t="str">
        <f t="shared" si="6"/>
        <v xml:space="preserve">M.-Gm. </v>
      </c>
      <c r="M152" t="str">
        <f t="shared" si="8"/>
        <v>M.-Gm. Głuszyca</v>
      </c>
      <c r="O152" s="69"/>
      <c r="P152" s="71"/>
      <c r="Q152" s="93"/>
    </row>
    <row r="153" spans="5:17">
      <c r="E153" s="62" t="str">
        <f t="shared" si="7"/>
        <v>0221063</v>
      </c>
      <c r="F153">
        <v>21</v>
      </c>
      <c r="G153">
        <v>6</v>
      </c>
      <c r="H153" s="72">
        <v>3</v>
      </c>
      <c r="I153" t="s">
        <v>2595</v>
      </c>
      <c r="J153" t="s">
        <v>536</v>
      </c>
      <c r="K153">
        <v>2</v>
      </c>
      <c r="L153" s="10" t="str">
        <f t="shared" si="6"/>
        <v xml:space="preserve">M.-Gm. </v>
      </c>
      <c r="M153" t="str">
        <f t="shared" si="8"/>
        <v>M.-Gm. Mieroszów</v>
      </c>
      <c r="O153" s="69"/>
      <c r="P153" s="71"/>
      <c r="Q153" s="93"/>
    </row>
    <row r="154" spans="5:17">
      <c r="E154" s="62" t="str">
        <f t="shared" si="7"/>
        <v>0221072</v>
      </c>
      <c r="F154">
        <v>21</v>
      </c>
      <c r="G154">
        <v>7</v>
      </c>
      <c r="H154" s="72">
        <v>2</v>
      </c>
      <c r="I154" t="s">
        <v>2595</v>
      </c>
      <c r="J154" t="s">
        <v>537</v>
      </c>
      <c r="K154">
        <v>2</v>
      </c>
      <c r="L154" s="10" t="str">
        <f t="shared" si="6"/>
        <v xml:space="preserve">Gm. </v>
      </c>
      <c r="M154" t="str">
        <f t="shared" si="8"/>
        <v>Gm. Stare Bogaczowice</v>
      </c>
      <c r="O154" s="69"/>
      <c r="P154" s="71"/>
      <c r="Q154" s="93"/>
    </row>
    <row r="155" spans="5:17">
      <c r="E155" s="62" t="str">
        <f t="shared" si="7"/>
        <v>0221082</v>
      </c>
      <c r="F155">
        <v>21</v>
      </c>
      <c r="G155">
        <v>8</v>
      </c>
      <c r="H155" s="72">
        <v>2</v>
      </c>
      <c r="I155" t="s">
        <v>2595</v>
      </c>
      <c r="J155" t="s">
        <v>538</v>
      </c>
      <c r="K155">
        <v>2</v>
      </c>
      <c r="L155" s="10" t="str">
        <f t="shared" si="6"/>
        <v xml:space="preserve">Gm. </v>
      </c>
      <c r="M155" t="str">
        <f t="shared" si="8"/>
        <v>Gm. Walim</v>
      </c>
      <c r="O155" s="69"/>
      <c r="P155" s="71"/>
      <c r="Q155" s="93"/>
    </row>
    <row r="156" spans="5:17">
      <c r="E156" s="62" t="str">
        <f t="shared" si="7"/>
        <v>0222000</v>
      </c>
      <c r="F156">
        <v>22</v>
      </c>
      <c r="G156">
        <v>0</v>
      </c>
      <c r="H156" s="72">
        <v>0</v>
      </c>
      <c r="I156" t="s">
        <v>304</v>
      </c>
      <c r="J156" t="s">
        <v>539</v>
      </c>
      <c r="K156">
        <v>2</v>
      </c>
      <c r="L156" s="10" t="str">
        <f t="shared" si="6"/>
        <v xml:space="preserve">Pow. </v>
      </c>
      <c r="M156" t="str">
        <f t="shared" si="8"/>
        <v>Pow. Wołowski</v>
      </c>
      <c r="O156" s="69"/>
      <c r="P156" s="71"/>
      <c r="Q156" s="93"/>
    </row>
    <row r="157" spans="5:17">
      <c r="E157" s="62" t="str">
        <f t="shared" si="7"/>
        <v>0222013</v>
      </c>
      <c r="F157">
        <v>22</v>
      </c>
      <c r="G157">
        <v>1</v>
      </c>
      <c r="H157" s="72">
        <v>3</v>
      </c>
      <c r="I157" t="s">
        <v>2595</v>
      </c>
      <c r="J157" t="s">
        <v>540</v>
      </c>
      <c r="K157">
        <v>2</v>
      </c>
      <c r="L157" s="10" t="str">
        <f t="shared" si="6"/>
        <v xml:space="preserve">M.-Gm. </v>
      </c>
      <c r="M157" t="str">
        <f t="shared" si="8"/>
        <v>M.-Gm. Brzeg Dolny</v>
      </c>
      <c r="O157" s="69"/>
      <c r="P157" s="71"/>
      <c r="Q157" s="93"/>
    </row>
    <row r="158" spans="5:17">
      <c r="E158" s="62" t="str">
        <f t="shared" si="7"/>
        <v>0222022</v>
      </c>
      <c r="F158">
        <v>22</v>
      </c>
      <c r="G158">
        <v>2</v>
      </c>
      <c r="H158" s="72">
        <v>2</v>
      </c>
      <c r="I158" t="s">
        <v>2595</v>
      </c>
      <c r="J158" t="s">
        <v>541</v>
      </c>
      <c r="K158">
        <v>2</v>
      </c>
      <c r="L158" s="10" t="str">
        <f t="shared" si="6"/>
        <v xml:space="preserve">Gm. </v>
      </c>
      <c r="M158" t="str">
        <f t="shared" si="8"/>
        <v>Gm. Wińsko</v>
      </c>
      <c r="O158" s="69"/>
      <c r="P158" s="71"/>
      <c r="Q158" s="93"/>
    </row>
    <row r="159" spans="5:17">
      <c r="E159" s="62" t="str">
        <f t="shared" si="7"/>
        <v>0222033</v>
      </c>
      <c r="F159">
        <v>22</v>
      </c>
      <c r="G159">
        <v>3</v>
      </c>
      <c r="H159" s="72">
        <v>3</v>
      </c>
      <c r="I159" t="s">
        <v>2595</v>
      </c>
      <c r="J159" t="s">
        <v>542</v>
      </c>
      <c r="K159">
        <v>2</v>
      </c>
      <c r="L159" s="10" t="str">
        <f t="shared" si="6"/>
        <v xml:space="preserve">M.-Gm. </v>
      </c>
      <c r="M159" t="str">
        <f t="shared" si="8"/>
        <v>M.-Gm. Wołów</v>
      </c>
      <c r="O159" s="69"/>
      <c r="P159" s="71"/>
      <c r="Q159" s="93"/>
    </row>
    <row r="160" spans="5:17">
      <c r="E160" s="62" t="str">
        <f t="shared" si="7"/>
        <v>0223000</v>
      </c>
      <c r="F160">
        <v>23</v>
      </c>
      <c r="G160">
        <v>0</v>
      </c>
      <c r="H160" s="72">
        <v>0</v>
      </c>
      <c r="I160" t="s">
        <v>304</v>
      </c>
      <c r="J160" t="s">
        <v>543</v>
      </c>
      <c r="K160">
        <v>2</v>
      </c>
      <c r="L160" s="10" t="str">
        <f t="shared" si="6"/>
        <v xml:space="preserve">Pow. </v>
      </c>
      <c r="M160" t="str">
        <f t="shared" si="8"/>
        <v>Pow. Wrocławski</v>
      </c>
      <c r="O160" s="69"/>
      <c r="P160" s="71"/>
      <c r="Q160" s="93"/>
    </row>
    <row r="161" spans="5:17">
      <c r="E161" s="62" t="str">
        <f t="shared" si="7"/>
        <v>0223012</v>
      </c>
      <c r="F161">
        <v>23</v>
      </c>
      <c r="G161">
        <v>1</v>
      </c>
      <c r="H161" s="72">
        <v>2</v>
      </c>
      <c r="I161" t="s">
        <v>2595</v>
      </c>
      <c r="J161" t="s">
        <v>544</v>
      </c>
      <c r="K161">
        <v>2</v>
      </c>
      <c r="L161" s="10" t="str">
        <f t="shared" si="6"/>
        <v xml:space="preserve">Gm. </v>
      </c>
      <c r="M161" t="str">
        <f t="shared" si="8"/>
        <v>Gm. Czernica</v>
      </c>
      <c r="O161" s="69"/>
      <c r="P161" s="71"/>
      <c r="Q161" s="93"/>
    </row>
    <row r="162" spans="5:17">
      <c r="E162" s="62" t="str">
        <f t="shared" si="7"/>
        <v>0223022</v>
      </c>
      <c r="F162">
        <v>23</v>
      </c>
      <c r="G162">
        <v>2</v>
      </c>
      <c r="H162" s="72">
        <v>2</v>
      </c>
      <c r="I162" t="s">
        <v>2595</v>
      </c>
      <c r="J162" t="s">
        <v>545</v>
      </c>
      <c r="K162">
        <v>2</v>
      </c>
      <c r="L162" s="10" t="str">
        <f t="shared" si="6"/>
        <v xml:space="preserve">Gm. </v>
      </c>
      <c r="M162" t="str">
        <f t="shared" si="8"/>
        <v>Gm. Długołęka</v>
      </c>
      <c r="O162" s="69"/>
      <c r="P162" s="71"/>
      <c r="Q162" s="93"/>
    </row>
    <row r="163" spans="5:17">
      <c r="E163" s="62" t="str">
        <f t="shared" si="7"/>
        <v>0223032</v>
      </c>
      <c r="F163">
        <v>23</v>
      </c>
      <c r="G163">
        <v>3</v>
      </c>
      <c r="H163" s="72">
        <v>2</v>
      </c>
      <c r="I163" t="s">
        <v>2595</v>
      </c>
      <c r="J163" t="s">
        <v>546</v>
      </c>
      <c r="K163">
        <v>2</v>
      </c>
      <c r="L163" s="10" t="str">
        <f t="shared" si="6"/>
        <v xml:space="preserve">Gm. </v>
      </c>
      <c r="M163" t="str">
        <f t="shared" si="8"/>
        <v>Gm. Jordanów Śląski</v>
      </c>
      <c r="O163" s="69"/>
      <c r="P163" s="71"/>
      <c r="Q163" s="93"/>
    </row>
    <row r="164" spans="5:17">
      <c r="E164" s="62" t="str">
        <f t="shared" si="7"/>
        <v>0223043</v>
      </c>
      <c r="F164">
        <v>23</v>
      </c>
      <c r="G164">
        <v>4</v>
      </c>
      <c r="H164" s="72">
        <v>3</v>
      </c>
      <c r="I164" t="s">
        <v>2595</v>
      </c>
      <c r="J164" t="s">
        <v>547</v>
      </c>
      <c r="K164">
        <v>2</v>
      </c>
      <c r="L164" s="10" t="str">
        <f t="shared" si="6"/>
        <v xml:space="preserve">M.-Gm. </v>
      </c>
      <c r="M164" t="str">
        <f t="shared" si="8"/>
        <v>M.-Gm. Kąty Wrocławskie</v>
      </c>
      <c r="O164" s="69"/>
      <c r="P164" s="71"/>
      <c r="Q164" s="93"/>
    </row>
    <row r="165" spans="5:17">
      <c r="E165" s="62" t="str">
        <f t="shared" si="7"/>
        <v>0223052</v>
      </c>
      <c r="F165">
        <v>23</v>
      </c>
      <c r="G165">
        <v>5</v>
      </c>
      <c r="H165" s="72">
        <v>2</v>
      </c>
      <c r="I165" t="s">
        <v>2595</v>
      </c>
      <c r="J165" t="s">
        <v>548</v>
      </c>
      <c r="K165">
        <v>2</v>
      </c>
      <c r="L165" s="10" t="str">
        <f t="shared" si="6"/>
        <v xml:space="preserve">Gm. </v>
      </c>
      <c r="M165" t="str">
        <f t="shared" si="8"/>
        <v>Gm. Kobierzyce</v>
      </c>
      <c r="O165" s="69"/>
      <c r="P165" s="71"/>
      <c r="Q165" s="93"/>
    </row>
    <row r="166" spans="5:17">
      <c r="E166" s="62" t="str">
        <f t="shared" si="7"/>
        <v>0223062</v>
      </c>
      <c r="F166">
        <v>23</v>
      </c>
      <c r="G166">
        <v>6</v>
      </c>
      <c r="H166" s="72">
        <v>2</v>
      </c>
      <c r="I166" t="s">
        <v>2595</v>
      </c>
      <c r="J166" t="s">
        <v>549</v>
      </c>
      <c r="K166">
        <v>2</v>
      </c>
      <c r="L166" s="10" t="str">
        <f t="shared" si="6"/>
        <v xml:space="preserve">Gm. </v>
      </c>
      <c r="M166" t="str">
        <f t="shared" si="8"/>
        <v>Gm. Mietków</v>
      </c>
      <c r="O166" s="69"/>
      <c r="P166" s="71"/>
      <c r="Q166" s="93"/>
    </row>
    <row r="167" spans="5:17">
      <c r="E167" s="62" t="str">
        <f t="shared" si="7"/>
        <v>0223073</v>
      </c>
      <c r="F167">
        <v>23</v>
      </c>
      <c r="G167">
        <v>7</v>
      </c>
      <c r="H167" s="72">
        <v>3</v>
      </c>
      <c r="I167" t="s">
        <v>2595</v>
      </c>
      <c r="J167" t="s">
        <v>550</v>
      </c>
      <c r="K167">
        <v>2</v>
      </c>
      <c r="L167" s="10" t="str">
        <f t="shared" si="6"/>
        <v xml:space="preserve">M.-Gm. </v>
      </c>
      <c r="M167" t="str">
        <f t="shared" si="8"/>
        <v>M.-Gm. Sobótka</v>
      </c>
      <c r="O167" s="69"/>
      <c r="P167" s="71"/>
      <c r="Q167" s="93"/>
    </row>
    <row r="168" spans="5:17">
      <c r="E168" s="62" t="str">
        <f t="shared" si="7"/>
        <v>0223083</v>
      </c>
      <c r="F168">
        <v>23</v>
      </c>
      <c r="G168">
        <v>8</v>
      </c>
      <c r="H168" s="72">
        <v>3</v>
      </c>
      <c r="I168" t="s">
        <v>2595</v>
      </c>
      <c r="J168" t="s">
        <v>2596</v>
      </c>
      <c r="K168">
        <v>2</v>
      </c>
      <c r="L168" s="10" t="str">
        <f t="shared" si="6"/>
        <v xml:space="preserve">M.-Gm. </v>
      </c>
      <c r="M168" t="str">
        <f t="shared" si="8"/>
        <v>M.-Gm. Siechnice</v>
      </c>
      <c r="O168" s="69"/>
      <c r="P168" s="71"/>
      <c r="Q168" s="93"/>
    </row>
    <row r="169" spans="5:17">
      <c r="E169" s="62" t="str">
        <f t="shared" si="7"/>
        <v>0223092</v>
      </c>
      <c r="F169">
        <v>23</v>
      </c>
      <c r="G169">
        <v>9</v>
      </c>
      <c r="H169" s="72">
        <v>2</v>
      </c>
      <c r="I169" t="s">
        <v>2595</v>
      </c>
      <c r="J169" t="s">
        <v>551</v>
      </c>
      <c r="K169">
        <v>2</v>
      </c>
      <c r="L169" s="10" t="str">
        <f t="shared" si="6"/>
        <v xml:space="preserve">Gm. </v>
      </c>
      <c r="M169" t="str">
        <f t="shared" si="8"/>
        <v>Gm. Żórawina</v>
      </c>
      <c r="O169" s="69"/>
      <c r="P169" s="71"/>
      <c r="Q169" s="93"/>
    </row>
    <row r="170" spans="5:17">
      <c r="E170" s="62" t="str">
        <f t="shared" si="7"/>
        <v>0224000</v>
      </c>
      <c r="F170">
        <v>24</v>
      </c>
      <c r="G170">
        <v>0</v>
      </c>
      <c r="H170" s="72">
        <v>0</v>
      </c>
      <c r="I170" t="s">
        <v>304</v>
      </c>
      <c r="J170" t="s">
        <v>552</v>
      </c>
      <c r="K170">
        <v>2</v>
      </c>
      <c r="L170" s="10" t="str">
        <f t="shared" si="6"/>
        <v xml:space="preserve">Pow. </v>
      </c>
      <c r="M170" t="str">
        <f t="shared" si="8"/>
        <v>Pow. Ząbkowicki</v>
      </c>
      <c r="O170" s="69"/>
      <c r="P170" s="71"/>
      <c r="Q170" s="93"/>
    </row>
    <row r="171" spans="5:17">
      <c r="E171" s="62" t="str">
        <f t="shared" si="7"/>
        <v>0224013</v>
      </c>
      <c r="F171">
        <v>24</v>
      </c>
      <c r="G171">
        <v>1</v>
      </c>
      <c r="H171" s="72">
        <v>3</v>
      </c>
      <c r="I171" t="s">
        <v>2595</v>
      </c>
      <c r="J171" t="s">
        <v>553</v>
      </c>
      <c r="K171">
        <v>2</v>
      </c>
      <c r="L171" s="10" t="str">
        <f t="shared" si="6"/>
        <v xml:space="preserve">M.-Gm. </v>
      </c>
      <c r="M171" t="str">
        <f t="shared" si="8"/>
        <v>M.-Gm. Bardo</v>
      </c>
      <c r="O171" s="69"/>
      <c r="P171" s="71"/>
      <c r="Q171" s="93"/>
    </row>
    <row r="172" spans="5:17">
      <c r="E172" s="62" t="str">
        <f t="shared" si="7"/>
        <v>0224022</v>
      </c>
      <c r="F172">
        <v>24</v>
      </c>
      <c r="G172">
        <v>2</v>
      </c>
      <c r="H172" s="72">
        <v>2</v>
      </c>
      <c r="I172" t="s">
        <v>2595</v>
      </c>
      <c r="J172" t="s">
        <v>554</v>
      </c>
      <c r="K172">
        <v>2</v>
      </c>
      <c r="L172" s="10" t="str">
        <f t="shared" si="6"/>
        <v xml:space="preserve">Gm. </v>
      </c>
      <c r="M172" t="str">
        <f t="shared" si="8"/>
        <v>Gm. Ciepłowody</v>
      </c>
      <c r="O172" s="69"/>
      <c r="P172" s="71"/>
      <c r="Q172" s="93"/>
    </row>
    <row r="173" spans="5:17">
      <c r="E173" s="62" t="str">
        <f>TEXT(K173,"00")&amp;TEXT(F173,"00")&amp;TEXT(G173,"00")&amp;TEXT(H173,"0")</f>
        <v>0224033</v>
      </c>
      <c r="F173">
        <v>24</v>
      </c>
      <c r="G173">
        <v>3</v>
      </c>
      <c r="H173" s="72">
        <v>3</v>
      </c>
      <c r="I173" t="s">
        <v>2595</v>
      </c>
      <c r="J173" t="s">
        <v>555</v>
      </c>
      <c r="K173">
        <v>2</v>
      </c>
      <c r="L173" s="10" t="str">
        <f t="shared" si="6"/>
        <v xml:space="preserve">M.-Gm. </v>
      </c>
      <c r="M173" t="str">
        <f t="shared" si="8"/>
        <v>M.-Gm. Kamieniec Ząbkowicki</v>
      </c>
      <c r="N173">
        <v>1</v>
      </c>
      <c r="O173" s="69"/>
      <c r="P173" s="71"/>
      <c r="Q173" s="93"/>
    </row>
    <row r="174" spans="5:17">
      <c r="E174" s="62" t="str">
        <f t="shared" si="7"/>
        <v>0224042</v>
      </c>
      <c r="F174">
        <v>24</v>
      </c>
      <c r="G174">
        <v>4</v>
      </c>
      <c r="H174" s="72">
        <v>2</v>
      </c>
      <c r="I174" t="s">
        <v>2595</v>
      </c>
      <c r="J174" t="s">
        <v>556</v>
      </c>
      <c r="K174">
        <v>2</v>
      </c>
      <c r="L174" s="10" t="str">
        <f t="shared" si="6"/>
        <v xml:space="preserve">Gm. </v>
      </c>
      <c r="M174" t="str">
        <f t="shared" si="8"/>
        <v>Gm. Stoszowice</v>
      </c>
      <c r="O174" s="69"/>
      <c r="P174" s="71"/>
      <c r="Q174" s="93"/>
    </row>
    <row r="175" spans="5:17">
      <c r="E175" s="62" t="str">
        <f t="shared" si="7"/>
        <v>0224053</v>
      </c>
      <c r="F175">
        <v>24</v>
      </c>
      <c r="G175">
        <v>5</v>
      </c>
      <c r="H175" s="72">
        <v>3</v>
      </c>
      <c r="I175" t="s">
        <v>2595</v>
      </c>
      <c r="J175" t="s">
        <v>557</v>
      </c>
      <c r="K175">
        <v>2</v>
      </c>
      <c r="L175" s="10" t="str">
        <f t="shared" si="6"/>
        <v xml:space="preserve">M.-Gm. </v>
      </c>
      <c r="M175" t="str">
        <f t="shared" si="8"/>
        <v>M.-Gm. Ząbkowice Śląskie</v>
      </c>
      <c r="O175" s="69"/>
      <c r="P175" s="71"/>
      <c r="Q175" s="93"/>
    </row>
    <row r="176" spans="5:17">
      <c r="E176" s="62" t="str">
        <f t="shared" si="7"/>
        <v>0224063</v>
      </c>
      <c r="F176">
        <v>24</v>
      </c>
      <c r="G176">
        <v>6</v>
      </c>
      <c r="H176" s="72">
        <v>3</v>
      </c>
      <c r="I176" t="s">
        <v>2595</v>
      </c>
      <c r="J176" t="s">
        <v>558</v>
      </c>
      <c r="K176">
        <v>2</v>
      </c>
      <c r="L176" s="10" t="str">
        <f t="shared" si="6"/>
        <v xml:space="preserve">M.-Gm. </v>
      </c>
      <c r="M176" t="str">
        <f t="shared" si="8"/>
        <v>M.-Gm. Ziębice</v>
      </c>
      <c r="O176" s="69"/>
      <c r="P176" s="71"/>
      <c r="Q176" s="93"/>
    </row>
    <row r="177" spans="5:17">
      <c r="E177" s="62" t="str">
        <f t="shared" si="7"/>
        <v>0224073</v>
      </c>
      <c r="F177">
        <v>24</v>
      </c>
      <c r="G177">
        <v>7</v>
      </c>
      <c r="H177" s="72">
        <v>3</v>
      </c>
      <c r="I177" t="s">
        <v>2595</v>
      </c>
      <c r="J177" t="s">
        <v>559</v>
      </c>
      <c r="K177">
        <v>2</v>
      </c>
      <c r="L177" s="10" t="str">
        <f t="shared" si="6"/>
        <v xml:space="preserve">M.-Gm. </v>
      </c>
      <c r="M177" t="str">
        <f t="shared" si="8"/>
        <v>M.-Gm. Złoty Stok</v>
      </c>
      <c r="O177" s="69"/>
      <c r="P177" s="71"/>
      <c r="Q177" s="93"/>
    </row>
    <row r="178" spans="5:17">
      <c r="E178" s="62" t="str">
        <f t="shared" si="7"/>
        <v>0225000</v>
      </c>
      <c r="F178">
        <v>25</v>
      </c>
      <c r="G178">
        <v>0</v>
      </c>
      <c r="H178" s="72">
        <v>0</v>
      </c>
      <c r="I178" t="s">
        <v>304</v>
      </c>
      <c r="J178" t="s">
        <v>560</v>
      </c>
      <c r="K178">
        <v>2</v>
      </c>
      <c r="L178" s="10" t="str">
        <f t="shared" si="6"/>
        <v xml:space="preserve">Pow. </v>
      </c>
      <c r="M178" t="str">
        <f t="shared" si="8"/>
        <v>Pow. Zgorzelecki</v>
      </c>
      <c r="O178" s="69"/>
      <c r="P178" s="71"/>
      <c r="Q178" s="93"/>
    </row>
    <row r="179" spans="5:17">
      <c r="E179" s="62" t="str">
        <f t="shared" si="7"/>
        <v>0225011</v>
      </c>
      <c r="F179">
        <v>25</v>
      </c>
      <c r="G179">
        <v>1</v>
      </c>
      <c r="H179" s="72">
        <v>1</v>
      </c>
      <c r="I179" t="s">
        <v>2595</v>
      </c>
      <c r="J179" t="s">
        <v>561</v>
      </c>
      <c r="K179">
        <v>2</v>
      </c>
      <c r="L179" s="10" t="str">
        <f t="shared" si="6"/>
        <v xml:space="preserve">M. </v>
      </c>
      <c r="M179" t="str">
        <f t="shared" si="8"/>
        <v>M. Zawidów</v>
      </c>
      <c r="O179" s="69"/>
      <c r="P179" s="71"/>
      <c r="Q179" s="93"/>
    </row>
    <row r="180" spans="5:17">
      <c r="E180" s="62" t="str">
        <f t="shared" si="7"/>
        <v>0225021</v>
      </c>
      <c r="F180">
        <v>25</v>
      </c>
      <c r="G180">
        <v>2</v>
      </c>
      <c r="H180" s="72">
        <v>1</v>
      </c>
      <c r="I180" t="s">
        <v>2595</v>
      </c>
      <c r="J180" t="s">
        <v>562</v>
      </c>
      <c r="K180">
        <v>2</v>
      </c>
      <c r="L180" s="10" t="str">
        <f t="shared" si="6"/>
        <v xml:space="preserve">M. </v>
      </c>
      <c r="M180" t="str">
        <f t="shared" si="8"/>
        <v>M. Zgorzelec</v>
      </c>
      <c r="O180" s="69"/>
      <c r="P180" s="71"/>
      <c r="Q180" s="93"/>
    </row>
    <row r="181" spans="5:17">
      <c r="E181" s="62" t="str">
        <f t="shared" si="7"/>
        <v>0225033</v>
      </c>
      <c r="F181">
        <v>25</v>
      </c>
      <c r="G181">
        <v>3</v>
      </c>
      <c r="H181" s="72">
        <v>3</v>
      </c>
      <c r="I181" t="s">
        <v>2595</v>
      </c>
      <c r="J181" t="s">
        <v>563</v>
      </c>
      <c r="K181">
        <v>2</v>
      </c>
      <c r="L181" s="10" t="str">
        <f t="shared" si="6"/>
        <v xml:space="preserve">M.-Gm. </v>
      </c>
      <c r="M181" t="str">
        <f t="shared" si="8"/>
        <v>M.-Gm. Bogatynia</v>
      </c>
      <c r="O181" s="69"/>
      <c r="P181" s="71"/>
      <c r="Q181" s="93"/>
    </row>
    <row r="182" spans="5:17">
      <c r="E182" s="62" t="str">
        <f t="shared" si="7"/>
        <v>0225043</v>
      </c>
      <c r="F182">
        <v>25</v>
      </c>
      <c r="G182">
        <v>4</v>
      </c>
      <c r="H182" s="72">
        <v>3</v>
      </c>
      <c r="I182" t="s">
        <v>2595</v>
      </c>
      <c r="J182" t="s">
        <v>564</v>
      </c>
      <c r="K182">
        <v>2</v>
      </c>
      <c r="L182" s="10" t="str">
        <f t="shared" si="6"/>
        <v xml:space="preserve">M.-Gm. </v>
      </c>
      <c r="M182" t="str">
        <f t="shared" si="8"/>
        <v>M.-Gm. Pieńsk</v>
      </c>
      <c r="O182" s="69"/>
      <c r="P182" s="71"/>
      <c r="Q182" s="93"/>
    </row>
    <row r="183" spans="5:17">
      <c r="E183" s="62" t="str">
        <f t="shared" si="7"/>
        <v>0225052</v>
      </c>
      <c r="F183">
        <v>25</v>
      </c>
      <c r="G183">
        <v>5</v>
      </c>
      <c r="H183" s="72">
        <v>2</v>
      </c>
      <c r="I183" t="s">
        <v>2595</v>
      </c>
      <c r="J183" t="s">
        <v>565</v>
      </c>
      <c r="K183">
        <v>2</v>
      </c>
      <c r="L183" s="10" t="str">
        <f t="shared" si="6"/>
        <v xml:space="preserve">Gm. </v>
      </c>
      <c r="M183" t="str">
        <f t="shared" si="8"/>
        <v>Gm. Sulików</v>
      </c>
      <c r="O183" s="69"/>
      <c r="P183" s="71"/>
      <c r="Q183" s="93"/>
    </row>
    <row r="184" spans="5:17">
      <c r="E184" s="62" t="str">
        <f t="shared" si="7"/>
        <v>0225063</v>
      </c>
      <c r="F184">
        <v>25</v>
      </c>
      <c r="G184">
        <v>6</v>
      </c>
      <c r="H184" s="72">
        <v>3</v>
      </c>
      <c r="I184" t="s">
        <v>2595</v>
      </c>
      <c r="J184" t="s">
        <v>566</v>
      </c>
      <c r="K184">
        <v>2</v>
      </c>
      <c r="L184" s="10" t="str">
        <f t="shared" si="6"/>
        <v xml:space="preserve">M.-Gm. </v>
      </c>
      <c r="M184" t="str">
        <f t="shared" si="8"/>
        <v>M.-Gm. Węgliniec</v>
      </c>
      <c r="O184" s="69"/>
      <c r="P184" s="71"/>
      <c r="Q184" s="93"/>
    </row>
    <row r="185" spans="5:17">
      <c r="E185" s="62" t="str">
        <f t="shared" si="7"/>
        <v>0225072</v>
      </c>
      <c r="F185">
        <v>25</v>
      </c>
      <c r="G185">
        <v>7</v>
      </c>
      <c r="H185" s="72">
        <v>2</v>
      </c>
      <c r="I185" t="s">
        <v>2595</v>
      </c>
      <c r="J185" t="s">
        <v>562</v>
      </c>
      <c r="K185">
        <v>2</v>
      </c>
      <c r="L185" s="10" t="str">
        <f t="shared" si="6"/>
        <v xml:space="preserve">Gm. </v>
      </c>
      <c r="M185" t="str">
        <f t="shared" si="8"/>
        <v>Gm. Zgorzelec</v>
      </c>
      <c r="O185" s="69"/>
      <c r="P185" s="71"/>
      <c r="Q185" s="93"/>
    </row>
    <row r="186" spans="5:17">
      <c r="E186" s="62" t="str">
        <f t="shared" si="7"/>
        <v>0226000</v>
      </c>
      <c r="F186">
        <v>26</v>
      </c>
      <c r="G186">
        <v>0</v>
      </c>
      <c r="H186" s="72">
        <v>0</v>
      </c>
      <c r="I186" t="s">
        <v>304</v>
      </c>
      <c r="J186" t="s">
        <v>567</v>
      </c>
      <c r="K186">
        <v>2</v>
      </c>
      <c r="L186" s="10" t="str">
        <f t="shared" si="6"/>
        <v xml:space="preserve">Pow. </v>
      </c>
      <c r="M186" t="str">
        <f t="shared" si="8"/>
        <v>Pow. Złotoryjski</v>
      </c>
      <c r="O186" s="69"/>
      <c r="P186" s="71"/>
      <c r="Q186" s="93"/>
    </row>
    <row r="187" spans="5:17">
      <c r="E187" s="62" t="str">
        <f t="shared" si="7"/>
        <v>0226011</v>
      </c>
      <c r="F187">
        <v>26</v>
      </c>
      <c r="G187">
        <v>1</v>
      </c>
      <c r="H187" s="72">
        <v>1</v>
      </c>
      <c r="I187" t="s">
        <v>2595</v>
      </c>
      <c r="J187" t="s">
        <v>568</v>
      </c>
      <c r="K187">
        <v>2</v>
      </c>
      <c r="L187" s="10" t="str">
        <f t="shared" si="6"/>
        <v xml:space="preserve">M. </v>
      </c>
      <c r="M187" t="str">
        <f t="shared" si="8"/>
        <v>M. Wojcieszów</v>
      </c>
      <c r="O187" s="69"/>
      <c r="P187" s="71"/>
      <c r="Q187" s="93"/>
    </row>
    <row r="188" spans="5:17">
      <c r="E188" s="62" t="str">
        <f t="shared" si="7"/>
        <v>0226021</v>
      </c>
      <c r="F188">
        <v>26</v>
      </c>
      <c r="G188">
        <v>2</v>
      </c>
      <c r="H188" s="72">
        <v>1</v>
      </c>
      <c r="I188" t="s">
        <v>2595</v>
      </c>
      <c r="J188" t="s">
        <v>569</v>
      </c>
      <c r="K188">
        <v>2</v>
      </c>
      <c r="L188" s="10" t="str">
        <f t="shared" si="6"/>
        <v xml:space="preserve">M. </v>
      </c>
      <c r="M188" t="str">
        <f t="shared" si="8"/>
        <v>M. Złotoryja</v>
      </c>
      <c r="O188" s="69"/>
      <c r="P188" s="71"/>
      <c r="Q188" s="93"/>
    </row>
    <row r="189" spans="5:17">
      <c r="E189" s="62" t="str">
        <f t="shared" si="7"/>
        <v>0226032</v>
      </c>
      <c r="F189">
        <v>26</v>
      </c>
      <c r="G189">
        <v>3</v>
      </c>
      <c r="H189" s="72">
        <v>2</v>
      </c>
      <c r="I189" t="s">
        <v>2595</v>
      </c>
      <c r="J189" t="s">
        <v>570</v>
      </c>
      <c r="K189">
        <v>2</v>
      </c>
      <c r="L189" s="10" t="str">
        <f t="shared" si="6"/>
        <v xml:space="preserve">Gm. </v>
      </c>
      <c r="M189" t="str">
        <f t="shared" si="8"/>
        <v>Gm. Pielgrzymka</v>
      </c>
      <c r="O189" s="69"/>
      <c r="P189" s="71"/>
      <c r="Q189" s="93"/>
    </row>
    <row r="190" spans="5:17">
      <c r="E190" s="62" t="str">
        <f t="shared" si="7"/>
        <v>0226043</v>
      </c>
      <c r="F190">
        <v>26</v>
      </c>
      <c r="G190">
        <v>4</v>
      </c>
      <c r="H190" s="72">
        <v>3</v>
      </c>
      <c r="I190" t="s">
        <v>2595</v>
      </c>
      <c r="J190" t="s">
        <v>571</v>
      </c>
      <c r="K190">
        <v>2</v>
      </c>
      <c r="L190" s="10" t="str">
        <f t="shared" si="6"/>
        <v xml:space="preserve">M.-Gm. </v>
      </c>
      <c r="M190" t="str">
        <f t="shared" si="8"/>
        <v>M.-Gm. Świerzawa</v>
      </c>
      <c r="O190" s="69"/>
      <c r="P190" s="71"/>
      <c r="Q190" s="93"/>
    </row>
    <row r="191" spans="5:17">
      <c r="E191" s="62" t="str">
        <f t="shared" si="7"/>
        <v>0226052</v>
      </c>
      <c r="F191">
        <v>26</v>
      </c>
      <c r="G191">
        <v>5</v>
      </c>
      <c r="H191" s="72">
        <v>2</v>
      </c>
      <c r="I191" t="s">
        <v>2595</v>
      </c>
      <c r="J191" t="s">
        <v>572</v>
      </c>
      <c r="K191">
        <v>2</v>
      </c>
      <c r="L191" s="10" t="str">
        <f t="shared" si="6"/>
        <v xml:space="preserve">Gm. </v>
      </c>
      <c r="M191" t="str">
        <f t="shared" si="8"/>
        <v>Gm. Zagrodno</v>
      </c>
      <c r="O191" s="69"/>
      <c r="P191" s="71"/>
      <c r="Q191" s="93"/>
    </row>
    <row r="192" spans="5:17">
      <c r="E192" s="62" t="str">
        <f t="shared" si="7"/>
        <v>0226062</v>
      </c>
      <c r="F192">
        <v>26</v>
      </c>
      <c r="G192">
        <v>6</v>
      </c>
      <c r="H192" s="72">
        <v>2</v>
      </c>
      <c r="I192" t="s">
        <v>2595</v>
      </c>
      <c r="J192" t="s">
        <v>569</v>
      </c>
      <c r="K192">
        <v>2</v>
      </c>
      <c r="L192" s="10" t="str">
        <f t="shared" si="6"/>
        <v xml:space="preserve">Gm. </v>
      </c>
      <c r="M192" t="str">
        <f t="shared" si="8"/>
        <v>Gm. Złotoryja</v>
      </c>
      <c r="O192" s="69"/>
      <c r="P192" s="71"/>
      <c r="Q192" s="93"/>
    </row>
    <row r="193" spans="5:17">
      <c r="E193" s="62" t="str">
        <f t="shared" si="7"/>
        <v>0261000</v>
      </c>
      <c r="F193">
        <v>61</v>
      </c>
      <c r="G193">
        <v>0</v>
      </c>
      <c r="H193" s="72">
        <v>0</v>
      </c>
      <c r="I193" t="s">
        <v>331</v>
      </c>
      <c r="J193" t="s">
        <v>332</v>
      </c>
      <c r="K193">
        <v>2</v>
      </c>
      <c r="L193" s="10" t="str">
        <f t="shared" ref="L193:L256" si="9">+IF(H193=1,"M. ",IF(H193=2,"Gm. ",IF(H193=3,"M.-Gm. ",IF(F193&gt;60,"M. ",LEFT(I193,3)&amp;". "))))</f>
        <v xml:space="preserve">M. </v>
      </c>
      <c r="M193" t="str">
        <f t="shared" si="8"/>
        <v>M. Jelenia Góra</v>
      </c>
      <c r="O193" s="69"/>
      <c r="P193" s="71"/>
      <c r="Q193" s="93"/>
    </row>
    <row r="194" spans="5:17">
      <c r="E194" s="62" t="str">
        <f t="shared" ref="E194:E257" si="10">TEXT(K194,"00")&amp;TEXT(F194,"00")&amp;TEXT(G194,"00")&amp;TEXT(H194,"0")</f>
        <v>0262000</v>
      </c>
      <c r="F194">
        <v>62</v>
      </c>
      <c r="G194">
        <v>0</v>
      </c>
      <c r="H194" s="72">
        <v>0</v>
      </c>
      <c r="I194" t="s">
        <v>331</v>
      </c>
      <c r="J194" t="s">
        <v>333</v>
      </c>
      <c r="K194">
        <v>2</v>
      </c>
      <c r="L194" s="10" t="str">
        <f t="shared" si="9"/>
        <v xml:space="preserve">M. </v>
      </c>
      <c r="M194" t="str">
        <f t="shared" ref="M194:M257" si="11">+L194&amp;PROPER(J194)</f>
        <v>M. Legnica</v>
      </c>
      <c r="O194" s="69"/>
      <c r="P194" s="71"/>
      <c r="Q194" s="93"/>
    </row>
    <row r="195" spans="5:17">
      <c r="E195" s="62" t="str">
        <f t="shared" si="10"/>
        <v>0264000</v>
      </c>
      <c r="F195">
        <v>64</v>
      </c>
      <c r="G195">
        <v>0</v>
      </c>
      <c r="H195" s="72">
        <v>0</v>
      </c>
      <c r="I195" t="s">
        <v>331</v>
      </c>
      <c r="J195" t="s">
        <v>334</v>
      </c>
      <c r="K195">
        <v>2</v>
      </c>
      <c r="L195" s="10" t="str">
        <f t="shared" si="9"/>
        <v xml:space="preserve">M. </v>
      </c>
      <c r="M195" t="str">
        <f t="shared" si="11"/>
        <v>M. Wrocław</v>
      </c>
      <c r="O195" s="69"/>
      <c r="P195" s="71"/>
      <c r="Q195" s="93"/>
    </row>
    <row r="196" spans="5:17">
      <c r="E196" s="62" t="str">
        <f t="shared" si="10"/>
        <v>0265000</v>
      </c>
      <c r="F196">
        <v>65</v>
      </c>
      <c r="G196">
        <v>0</v>
      </c>
      <c r="H196" s="72">
        <v>0</v>
      </c>
      <c r="I196" t="s">
        <v>331</v>
      </c>
      <c r="J196" t="s">
        <v>2614</v>
      </c>
      <c r="K196">
        <v>2</v>
      </c>
      <c r="L196" s="10" t="str">
        <f t="shared" si="9"/>
        <v xml:space="preserve">M. </v>
      </c>
      <c r="M196" t="str">
        <f t="shared" si="11"/>
        <v>M. Wałbrzych</v>
      </c>
      <c r="O196" s="69"/>
      <c r="P196" s="71"/>
      <c r="Q196" s="93"/>
    </row>
    <row r="197" spans="5:17">
      <c r="E197" s="62" t="str">
        <f t="shared" si="10"/>
        <v>0400000</v>
      </c>
      <c r="F197">
        <v>0</v>
      </c>
      <c r="G197">
        <v>0</v>
      </c>
      <c r="H197" s="72">
        <v>0</v>
      </c>
      <c r="I197" t="s">
        <v>301</v>
      </c>
      <c r="J197" t="s">
        <v>302</v>
      </c>
      <c r="K197">
        <v>4</v>
      </c>
      <c r="L197" s="10" t="str">
        <f t="shared" si="9"/>
        <v xml:space="preserve">Woj. </v>
      </c>
      <c r="M197" t="str">
        <f t="shared" si="11"/>
        <v>Woj. Kujawsko-Pomorskie</v>
      </c>
      <c r="O197" s="69"/>
      <c r="P197" s="71"/>
      <c r="Q197" s="93"/>
    </row>
    <row r="198" spans="5:17">
      <c r="E198" s="62" t="str">
        <f t="shared" si="10"/>
        <v>0401000</v>
      </c>
      <c r="F198">
        <v>1</v>
      </c>
      <c r="G198">
        <v>0</v>
      </c>
      <c r="H198" s="72">
        <v>0</v>
      </c>
      <c r="I198" t="s">
        <v>304</v>
      </c>
      <c r="J198" t="s">
        <v>573</v>
      </c>
      <c r="K198">
        <v>4</v>
      </c>
      <c r="L198" s="10" t="str">
        <f t="shared" si="9"/>
        <v xml:space="preserve">Pow. </v>
      </c>
      <c r="M198" t="str">
        <f t="shared" si="11"/>
        <v>Pow. Aleksandrowski</v>
      </c>
      <c r="O198" s="69"/>
      <c r="P198" s="71"/>
      <c r="Q198" s="93"/>
    </row>
    <row r="199" spans="5:17">
      <c r="E199" s="62" t="str">
        <f t="shared" si="10"/>
        <v>0401011</v>
      </c>
      <c r="F199">
        <v>1</v>
      </c>
      <c r="G199">
        <v>1</v>
      </c>
      <c r="H199" s="72">
        <v>1</v>
      </c>
      <c r="I199" t="s">
        <v>2595</v>
      </c>
      <c r="J199" t="s">
        <v>574</v>
      </c>
      <c r="K199">
        <v>4</v>
      </c>
      <c r="L199" s="10" t="str">
        <f t="shared" si="9"/>
        <v xml:space="preserve">M. </v>
      </c>
      <c r="M199" t="str">
        <f t="shared" si="11"/>
        <v>M. Aleksandrów Kujawski</v>
      </c>
      <c r="O199" s="69"/>
      <c r="P199" s="71"/>
      <c r="Q199" s="93"/>
    </row>
    <row r="200" spans="5:17">
      <c r="E200" s="62" t="str">
        <f t="shared" si="10"/>
        <v>0401021</v>
      </c>
      <c r="F200">
        <v>1</v>
      </c>
      <c r="G200">
        <v>2</v>
      </c>
      <c r="H200" s="72">
        <v>1</v>
      </c>
      <c r="I200" t="s">
        <v>2595</v>
      </c>
      <c r="J200" t="s">
        <v>575</v>
      </c>
      <c r="K200">
        <v>4</v>
      </c>
      <c r="L200" s="10" t="str">
        <f t="shared" si="9"/>
        <v xml:space="preserve">M. </v>
      </c>
      <c r="M200" t="str">
        <f t="shared" si="11"/>
        <v>M. Ciechocinek</v>
      </c>
      <c r="O200" s="69"/>
      <c r="P200" s="71"/>
      <c r="Q200" s="93"/>
    </row>
    <row r="201" spans="5:17">
      <c r="E201" s="62" t="str">
        <f t="shared" si="10"/>
        <v>0401031</v>
      </c>
      <c r="F201">
        <v>1</v>
      </c>
      <c r="G201">
        <v>3</v>
      </c>
      <c r="H201" s="72">
        <v>1</v>
      </c>
      <c r="I201" t="s">
        <v>2595</v>
      </c>
      <c r="J201" t="s">
        <v>576</v>
      </c>
      <c r="K201">
        <v>4</v>
      </c>
      <c r="L201" s="10" t="str">
        <f t="shared" si="9"/>
        <v xml:space="preserve">M. </v>
      </c>
      <c r="M201" t="str">
        <f t="shared" si="11"/>
        <v>M. Nieszawa</v>
      </c>
      <c r="O201" s="69"/>
      <c r="P201" s="71"/>
      <c r="Q201" s="93"/>
    </row>
    <row r="202" spans="5:17">
      <c r="E202" s="62" t="str">
        <f t="shared" si="10"/>
        <v>0401042</v>
      </c>
      <c r="F202">
        <v>1</v>
      </c>
      <c r="G202">
        <v>4</v>
      </c>
      <c r="H202" s="72">
        <v>2</v>
      </c>
      <c r="I202" t="s">
        <v>2595</v>
      </c>
      <c r="J202" t="s">
        <v>574</v>
      </c>
      <c r="K202">
        <v>4</v>
      </c>
      <c r="L202" s="10" t="str">
        <f t="shared" si="9"/>
        <v xml:space="preserve">Gm. </v>
      </c>
      <c r="M202" t="str">
        <f t="shared" si="11"/>
        <v>Gm. Aleksandrów Kujawski</v>
      </c>
      <c r="O202" s="69"/>
      <c r="P202" s="71"/>
      <c r="Q202" s="93"/>
    </row>
    <row r="203" spans="5:17">
      <c r="E203" s="62" t="str">
        <f t="shared" si="10"/>
        <v>0401052</v>
      </c>
      <c r="F203">
        <v>1</v>
      </c>
      <c r="G203">
        <v>5</v>
      </c>
      <c r="H203" s="72">
        <v>2</v>
      </c>
      <c r="I203" t="s">
        <v>2595</v>
      </c>
      <c r="J203" t="s">
        <v>577</v>
      </c>
      <c r="K203">
        <v>4</v>
      </c>
      <c r="L203" s="10" t="str">
        <f t="shared" si="9"/>
        <v xml:space="preserve">Gm. </v>
      </c>
      <c r="M203" t="str">
        <f t="shared" si="11"/>
        <v>Gm. Bądkowo</v>
      </c>
      <c r="O203" s="69"/>
      <c r="P203" s="71"/>
      <c r="Q203" s="93"/>
    </row>
    <row r="204" spans="5:17">
      <c r="E204" s="62" t="str">
        <f t="shared" si="10"/>
        <v>0401062</v>
      </c>
      <c r="F204">
        <v>1</v>
      </c>
      <c r="G204">
        <v>6</v>
      </c>
      <c r="H204" s="72">
        <v>2</v>
      </c>
      <c r="I204" t="s">
        <v>2595</v>
      </c>
      <c r="J204" t="s">
        <v>578</v>
      </c>
      <c r="K204">
        <v>4</v>
      </c>
      <c r="L204" s="10" t="str">
        <f t="shared" si="9"/>
        <v xml:space="preserve">Gm. </v>
      </c>
      <c r="M204" t="str">
        <f t="shared" si="11"/>
        <v>Gm. Koneck</v>
      </c>
      <c r="O204" s="69"/>
      <c r="P204" s="71"/>
      <c r="Q204" s="93"/>
    </row>
    <row r="205" spans="5:17">
      <c r="E205" s="62" t="str">
        <f t="shared" si="10"/>
        <v>0401072</v>
      </c>
      <c r="F205">
        <v>1</v>
      </c>
      <c r="G205">
        <v>7</v>
      </c>
      <c r="H205" s="72">
        <v>2</v>
      </c>
      <c r="I205" t="s">
        <v>2595</v>
      </c>
      <c r="J205" t="s">
        <v>579</v>
      </c>
      <c r="K205">
        <v>4</v>
      </c>
      <c r="L205" s="10" t="str">
        <f t="shared" si="9"/>
        <v xml:space="preserve">Gm. </v>
      </c>
      <c r="M205" t="str">
        <f t="shared" si="11"/>
        <v>Gm. Raciążek</v>
      </c>
      <c r="O205" s="69"/>
      <c r="P205" s="71"/>
      <c r="Q205" s="93"/>
    </row>
    <row r="206" spans="5:17">
      <c r="E206" s="62" t="str">
        <f t="shared" si="10"/>
        <v>0401082</v>
      </c>
      <c r="F206">
        <v>1</v>
      </c>
      <c r="G206">
        <v>8</v>
      </c>
      <c r="H206" s="72">
        <v>2</v>
      </c>
      <c r="I206" t="s">
        <v>2595</v>
      </c>
      <c r="J206" t="s">
        <v>580</v>
      </c>
      <c r="K206">
        <v>4</v>
      </c>
      <c r="L206" s="10" t="str">
        <f t="shared" si="9"/>
        <v xml:space="preserve">Gm. </v>
      </c>
      <c r="M206" t="str">
        <f t="shared" si="11"/>
        <v>Gm. Waganiec</v>
      </c>
      <c r="O206" s="69"/>
      <c r="P206" s="71"/>
      <c r="Q206" s="93"/>
    </row>
    <row r="207" spans="5:17">
      <c r="E207" s="62" t="str">
        <f t="shared" si="10"/>
        <v>0401092</v>
      </c>
      <c r="F207">
        <v>1</v>
      </c>
      <c r="G207">
        <v>9</v>
      </c>
      <c r="H207" s="72">
        <v>2</v>
      </c>
      <c r="I207" t="s">
        <v>2595</v>
      </c>
      <c r="J207" t="s">
        <v>581</v>
      </c>
      <c r="K207">
        <v>4</v>
      </c>
      <c r="L207" s="10" t="str">
        <f t="shared" si="9"/>
        <v xml:space="preserve">Gm. </v>
      </c>
      <c r="M207" t="str">
        <f t="shared" si="11"/>
        <v>Gm. Zakrzewo</v>
      </c>
      <c r="O207" s="69"/>
      <c r="P207" s="71"/>
      <c r="Q207" s="93"/>
    </row>
    <row r="208" spans="5:17">
      <c r="E208" s="62" t="str">
        <f t="shared" si="10"/>
        <v>0402000</v>
      </c>
      <c r="F208">
        <v>2</v>
      </c>
      <c r="G208">
        <v>0</v>
      </c>
      <c r="H208" s="72">
        <v>0</v>
      </c>
      <c r="I208" t="s">
        <v>304</v>
      </c>
      <c r="J208" t="s">
        <v>582</v>
      </c>
      <c r="K208">
        <v>4</v>
      </c>
      <c r="L208" s="10" t="str">
        <f t="shared" si="9"/>
        <v xml:space="preserve">Pow. </v>
      </c>
      <c r="M208" t="str">
        <f t="shared" si="11"/>
        <v>Pow. Brodnicki</v>
      </c>
      <c r="O208" s="69"/>
      <c r="P208" s="71"/>
      <c r="Q208" s="93"/>
    </row>
    <row r="209" spans="5:17">
      <c r="E209" s="62" t="str">
        <f t="shared" si="10"/>
        <v>0402011</v>
      </c>
      <c r="F209">
        <v>2</v>
      </c>
      <c r="G209">
        <v>1</v>
      </c>
      <c r="H209" s="72">
        <v>1</v>
      </c>
      <c r="I209" t="s">
        <v>2595</v>
      </c>
      <c r="J209" t="s">
        <v>583</v>
      </c>
      <c r="K209">
        <v>4</v>
      </c>
      <c r="L209" s="10" t="str">
        <f t="shared" si="9"/>
        <v xml:space="preserve">M. </v>
      </c>
      <c r="M209" t="str">
        <f t="shared" si="11"/>
        <v>M. Brodnica</v>
      </c>
      <c r="O209" s="69"/>
      <c r="P209" s="71"/>
      <c r="Q209" s="93"/>
    </row>
    <row r="210" spans="5:17">
      <c r="E210" s="62" t="str">
        <f t="shared" si="10"/>
        <v>0402022</v>
      </c>
      <c r="F210">
        <v>2</v>
      </c>
      <c r="G210">
        <v>2</v>
      </c>
      <c r="H210" s="72">
        <v>2</v>
      </c>
      <c r="I210" t="s">
        <v>2595</v>
      </c>
      <c r="J210" t="s">
        <v>584</v>
      </c>
      <c r="K210">
        <v>4</v>
      </c>
      <c r="L210" s="10" t="str">
        <f t="shared" si="9"/>
        <v xml:space="preserve">Gm. </v>
      </c>
      <c r="M210" t="str">
        <f t="shared" si="11"/>
        <v>Gm. Bobrowo</v>
      </c>
      <c r="O210" s="69"/>
      <c r="P210" s="71"/>
      <c r="Q210" s="93"/>
    </row>
    <row r="211" spans="5:17">
      <c r="E211" s="62" t="str">
        <f t="shared" si="10"/>
        <v>0402032</v>
      </c>
      <c r="F211">
        <v>2</v>
      </c>
      <c r="G211">
        <v>3</v>
      </c>
      <c r="H211" s="72">
        <v>2</v>
      </c>
      <c r="I211" t="s">
        <v>2595</v>
      </c>
      <c r="J211" t="s">
        <v>583</v>
      </c>
      <c r="K211">
        <v>4</v>
      </c>
      <c r="L211" s="10" t="str">
        <f t="shared" si="9"/>
        <v xml:space="preserve">Gm. </v>
      </c>
      <c r="M211" t="str">
        <f t="shared" si="11"/>
        <v>Gm. Brodnica</v>
      </c>
      <c r="O211" s="69"/>
      <c r="P211" s="71"/>
      <c r="Q211" s="93"/>
    </row>
    <row r="212" spans="5:17">
      <c r="E212" s="62" t="str">
        <f t="shared" si="10"/>
        <v>0402042</v>
      </c>
      <c r="F212">
        <v>2</v>
      </c>
      <c r="G212">
        <v>4</v>
      </c>
      <c r="H212" s="72">
        <v>2</v>
      </c>
      <c r="I212" t="s">
        <v>2595</v>
      </c>
      <c r="J212" t="s">
        <v>585</v>
      </c>
      <c r="K212">
        <v>4</v>
      </c>
      <c r="L212" s="10" t="str">
        <f t="shared" si="9"/>
        <v xml:space="preserve">Gm. </v>
      </c>
      <c r="M212" t="str">
        <f t="shared" si="11"/>
        <v>Gm. Brzozie</v>
      </c>
      <c r="O212" s="69"/>
      <c r="P212" s="71"/>
      <c r="Q212" s="93"/>
    </row>
    <row r="213" spans="5:17">
      <c r="E213" s="62" t="str">
        <f t="shared" si="10"/>
        <v>0402053</v>
      </c>
      <c r="F213">
        <v>2</v>
      </c>
      <c r="G213">
        <v>5</v>
      </c>
      <c r="H213" s="72">
        <v>3</v>
      </c>
      <c r="I213" t="s">
        <v>2595</v>
      </c>
      <c r="J213" t="s">
        <v>586</v>
      </c>
      <c r="K213">
        <v>4</v>
      </c>
      <c r="L213" s="10" t="str">
        <f t="shared" si="9"/>
        <v xml:space="preserve">M.-Gm. </v>
      </c>
      <c r="M213" t="str">
        <f t="shared" si="11"/>
        <v>M.-Gm. Górzno</v>
      </c>
      <c r="O213" s="69"/>
      <c r="P213" s="71"/>
      <c r="Q213" s="93"/>
    </row>
    <row r="214" spans="5:17">
      <c r="E214" s="62" t="str">
        <f t="shared" si="10"/>
        <v>0402062</v>
      </c>
      <c r="F214">
        <v>2</v>
      </c>
      <c r="G214">
        <v>6</v>
      </c>
      <c r="H214" s="72">
        <v>2</v>
      </c>
      <c r="I214" t="s">
        <v>2595</v>
      </c>
      <c r="J214" t="s">
        <v>587</v>
      </c>
      <c r="K214">
        <v>4</v>
      </c>
      <c r="L214" s="10" t="str">
        <f t="shared" si="9"/>
        <v xml:space="preserve">Gm. </v>
      </c>
      <c r="M214" t="str">
        <f t="shared" si="11"/>
        <v>Gm. Bartniczka</v>
      </c>
      <c r="O214" s="69"/>
      <c r="P214" s="71"/>
      <c r="Q214" s="93"/>
    </row>
    <row r="215" spans="5:17">
      <c r="E215" s="62" t="str">
        <f t="shared" si="10"/>
        <v>0402073</v>
      </c>
      <c r="F215">
        <v>2</v>
      </c>
      <c r="G215">
        <v>7</v>
      </c>
      <c r="H215" s="72">
        <v>3</v>
      </c>
      <c r="I215" t="s">
        <v>2595</v>
      </c>
      <c r="J215" t="s">
        <v>588</v>
      </c>
      <c r="K215">
        <v>4</v>
      </c>
      <c r="L215" s="10" t="str">
        <f t="shared" si="9"/>
        <v xml:space="preserve">M.-Gm. </v>
      </c>
      <c r="M215" t="str">
        <f t="shared" si="11"/>
        <v>M.-Gm. Jabłonowo Pomorskie</v>
      </c>
      <c r="O215" s="69"/>
      <c r="P215" s="71"/>
      <c r="Q215" s="93"/>
    </row>
    <row r="216" spans="5:17">
      <c r="E216" s="62" t="str">
        <f t="shared" si="10"/>
        <v>0402082</v>
      </c>
      <c r="F216">
        <v>2</v>
      </c>
      <c r="G216">
        <v>8</v>
      </c>
      <c r="H216" s="72">
        <v>2</v>
      </c>
      <c r="I216" t="s">
        <v>2595</v>
      </c>
      <c r="J216" t="s">
        <v>589</v>
      </c>
      <c r="K216">
        <v>4</v>
      </c>
      <c r="L216" s="10" t="str">
        <f t="shared" si="9"/>
        <v xml:space="preserve">Gm. </v>
      </c>
      <c r="M216" t="str">
        <f t="shared" si="11"/>
        <v>Gm. Osiek</v>
      </c>
      <c r="O216" s="69"/>
      <c r="P216" s="71"/>
      <c r="Q216" s="93"/>
    </row>
    <row r="217" spans="5:17">
      <c r="E217" s="62" t="str">
        <f t="shared" si="10"/>
        <v>0402092</v>
      </c>
      <c r="F217">
        <v>2</v>
      </c>
      <c r="G217">
        <v>9</v>
      </c>
      <c r="H217" s="72">
        <v>2</v>
      </c>
      <c r="I217" t="s">
        <v>2595</v>
      </c>
      <c r="J217" t="s">
        <v>590</v>
      </c>
      <c r="K217">
        <v>4</v>
      </c>
      <c r="L217" s="10" t="str">
        <f t="shared" si="9"/>
        <v xml:space="preserve">Gm. </v>
      </c>
      <c r="M217" t="str">
        <f t="shared" si="11"/>
        <v>Gm. Świedziebnia</v>
      </c>
      <c r="O217" s="69"/>
      <c r="P217" s="71"/>
      <c r="Q217" s="93"/>
    </row>
    <row r="218" spans="5:17">
      <c r="E218" s="62" t="str">
        <f t="shared" si="10"/>
        <v>0402102</v>
      </c>
      <c r="F218">
        <v>2</v>
      </c>
      <c r="G218">
        <v>10</v>
      </c>
      <c r="H218" s="72">
        <v>2</v>
      </c>
      <c r="I218" t="s">
        <v>2595</v>
      </c>
      <c r="J218" t="s">
        <v>591</v>
      </c>
      <c r="K218">
        <v>4</v>
      </c>
      <c r="L218" s="10" t="str">
        <f t="shared" si="9"/>
        <v xml:space="preserve">Gm. </v>
      </c>
      <c r="M218" t="str">
        <f t="shared" si="11"/>
        <v>Gm. Zbiczno</v>
      </c>
      <c r="O218" s="69"/>
      <c r="P218" s="71"/>
      <c r="Q218" s="93"/>
    </row>
    <row r="219" spans="5:17">
      <c r="E219" s="62" t="str">
        <f t="shared" si="10"/>
        <v>0403000</v>
      </c>
      <c r="F219">
        <v>3</v>
      </c>
      <c r="G219">
        <v>0</v>
      </c>
      <c r="H219" s="72">
        <v>0</v>
      </c>
      <c r="I219" t="s">
        <v>304</v>
      </c>
      <c r="J219" t="s">
        <v>592</v>
      </c>
      <c r="K219">
        <v>4</v>
      </c>
      <c r="L219" s="10" t="str">
        <f t="shared" si="9"/>
        <v xml:space="preserve">Pow. </v>
      </c>
      <c r="M219" t="str">
        <f t="shared" si="11"/>
        <v>Pow. Bydgoski</v>
      </c>
      <c r="O219" s="69"/>
      <c r="P219" s="71"/>
      <c r="Q219" s="93"/>
    </row>
    <row r="220" spans="5:17">
      <c r="E220" s="62" t="str">
        <f t="shared" si="10"/>
        <v>0403012</v>
      </c>
      <c r="F220">
        <v>3</v>
      </c>
      <c r="G220">
        <v>1</v>
      </c>
      <c r="H220" s="72">
        <v>2</v>
      </c>
      <c r="I220" t="s">
        <v>2595</v>
      </c>
      <c r="J220" t="s">
        <v>593</v>
      </c>
      <c r="K220">
        <v>4</v>
      </c>
      <c r="L220" s="10" t="str">
        <f t="shared" si="9"/>
        <v xml:space="preserve">Gm. </v>
      </c>
      <c r="M220" t="str">
        <f t="shared" si="11"/>
        <v>Gm. Białe Błota</v>
      </c>
      <c r="O220" s="69"/>
      <c r="P220" s="71"/>
      <c r="Q220" s="93"/>
    </row>
    <row r="221" spans="5:17">
      <c r="E221" s="62" t="str">
        <f t="shared" si="10"/>
        <v>0403022</v>
      </c>
      <c r="F221">
        <v>3</v>
      </c>
      <c r="G221">
        <v>2</v>
      </c>
      <c r="H221" s="72">
        <v>2</v>
      </c>
      <c r="I221" t="s">
        <v>2595</v>
      </c>
      <c r="J221" t="s">
        <v>594</v>
      </c>
      <c r="K221">
        <v>4</v>
      </c>
      <c r="L221" s="10" t="str">
        <f t="shared" si="9"/>
        <v xml:space="preserve">Gm. </v>
      </c>
      <c r="M221" t="str">
        <f t="shared" si="11"/>
        <v>Gm. Dąbrowa Chełmińska</v>
      </c>
      <c r="O221" s="69"/>
      <c r="P221" s="71"/>
      <c r="Q221" s="93"/>
    </row>
    <row r="222" spans="5:17">
      <c r="E222" s="62" t="str">
        <f t="shared" si="10"/>
        <v>0403032</v>
      </c>
      <c r="F222">
        <v>3</v>
      </c>
      <c r="G222">
        <v>3</v>
      </c>
      <c r="H222" s="72">
        <v>2</v>
      </c>
      <c r="I222" t="s">
        <v>2595</v>
      </c>
      <c r="J222" t="s">
        <v>595</v>
      </c>
      <c r="K222">
        <v>4</v>
      </c>
      <c r="L222" s="10" t="str">
        <f t="shared" si="9"/>
        <v xml:space="preserve">Gm. </v>
      </c>
      <c r="M222" t="str">
        <f t="shared" si="11"/>
        <v>Gm. Dobrcz</v>
      </c>
      <c r="O222" s="69"/>
      <c r="P222" s="71"/>
      <c r="Q222" s="93"/>
    </row>
    <row r="223" spans="5:17">
      <c r="E223" s="62" t="str">
        <f t="shared" si="10"/>
        <v>0403043</v>
      </c>
      <c r="F223">
        <v>3</v>
      </c>
      <c r="G223">
        <v>4</v>
      </c>
      <c r="H223" s="72">
        <v>3</v>
      </c>
      <c r="I223" t="s">
        <v>2595</v>
      </c>
      <c r="J223" t="s">
        <v>596</v>
      </c>
      <c r="K223">
        <v>4</v>
      </c>
      <c r="L223" s="10" t="str">
        <f t="shared" si="9"/>
        <v xml:space="preserve">M.-Gm. </v>
      </c>
      <c r="M223" t="str">
        <f t="shared" si="11"/>
        <v>M.-Gm. Koronowo</v>
      </c>
      <c r="O223" s="69"/>
      <c r="P223" s="71"/>
      <c r="Q223" s="93"/>
    </row>
    <row r="224" spans="5:17">
      <c r="E224" s="62" t="str">
        <f t="shared" si="10"/>
        <v>0403052</v>
      </c>
      <c r="F224">
        <v>3</v>
      </c>
      <c r="G224">
        <v>5</v>
      </c>
      <c r="H224" s="72">
        <v>2</v>
      </c>
      <c r="I224" t="s">
        <v>2595</v>
      </c>
      <c r="J224" t="s">
        <v>597</v>
      </c>
      <c r="K224">
        <v>4</v>
      </c>
      <c r="L224" s="10" t="str">
        <f t="shared" si="9"/>
        <v xml:space="preserve">Gm. </v>
      </c>
      <c r="M224" t="str">
        <f t="shared" si="11"/>
        <v>Gm. Nowa Wieś Wielka</v>
      </c>
      <c r="O224" s="69"/>
      <c r="P224" s="71"/>
      <c r="Q224" s="93"/>
    </row>
    <row r="225" spans="5:17">
      <c r="E225" s="62" t="str">
        <f t="shared" si="10"/>
        <v>0403062</v>
      </c>
      <c r="F225">
        <v>3</v>
      </c>
      <c r="G225">
        <v>6</v>
      </c>
      <c r="H225" s="72">
        <v>2</v>
      </c>
      <c r="I225" t="s">
        <v>2595</v>
      </c>
      <c r="J225" t="s">
        <v>598</v>
      </c>
      <c r="K225">
        <v>4</v>
      </c>
      <c r="L225" s="10" t="str">
        <f t="shared" si="9"/>
        <v xml:space="preserve">Gm. </v>
      </c>
      <c r="M225" t="str">
        <f t="shared" si="11"/>
        <v>Gm. Osielsko</v>
      </c>
      <c r="O225" s="69"/>
      <c r="P225" s="71"/>
      <c r="Q225" s="93"/>
    </row>
    <row r="226" spans="5:17">
      <c r="E226" s="62" t="str">
        <f t="shared" si="10"/>
        <v>0403072</v>
      </c>
      <c r="F226">
        <v>3</v>
      </c>
      <c r="G226">
        <v>7</v>
      </c>
      <c r="H226" s="72">
        <v>2</v>
      </c>
      <c r="I226" t="s">
        <v>2595</v>
      </c>
      <c r="J226" t="s">
        <v>599</v>
      </c>
      <c r="K226">
        <v>4</v>
      </c>
      <c r="L226" s="10" t="str">
        <f t="shared" si="9"/>
        <v xml:space="preserve">Gm. </v>
      </c>
      <c r="M226" t="str">
        <f t="shared" si="11"/>
        <v>Gm. Sicienko</v>
      </c>
      <c r="O226" s="69"/>
      <c r="P226" s="71"/>
      <c r="Q226" s="93"/>
    </row>
    <row r="227" spans="5:17">
      <c r="E227" s="62" t="str">
        <f t="shared" si="10"/>
        <v>0403083</v>
      </c>
      <c r="F227">
        <v>3</v>
      </c>
      <c r="G227">
        <v>8</v>
      </c>
      <c r="H227" s="72">
        <v>3</v>
      </c>
      <c r="I227" t="s">
        <v>2595</v>
      </c>
      <c r="J227" t="s">
        <v>600</v>
      </c>
      <c r="K227">
        <v>4</v>
      </c>
      <c r="L227" s="10" t="str">
        <f t="shared" si="9"/>
        <v xml:space="preserve">M.-Gm. </v>
      </c>
      <c r="M227" t="str">
        <f t="shared" si="11"/>
        <v>M.-Gm. Solec Kujawski</v>
      </c>
      <c r="O227" s="69"/>
      <c r="P227" s="71"/>
      <c r="Q227" s="93"/>
    </row>
    <row r="228" spans="5:17">
      <c r="E228" s="62" t="str">
        <f t="shared" si="10"/>
        <v>0404000</v>
      </c>
      <c r="F228">
        <v>4</v>
      </c>
      <c r="G228">
        <v>0</v>
      </c>
      <c r="H228" s="72">
        <v>0</v>
      </c>
      <c r="I228" t="s">
        <v>304</v>
      </c>
      <c r="J228" t="s">
        <v>601</v>
      </c>
      <c r="K228">
        <v>4</v>
      </c>
      <c r="L228" s="10" t="str">
        <f t="shared" si="9"/>
        <v xml:space="preserve">Pow. </v>
      </c>
      <c r="M228" t="str">
        <f t="shared" si="11"/>
        <v>Pow. Chełmiński</v>
      </c>
      <c r="O228" s="69"/>
      <c r="P228" s="71"/>
      <c r="Q228" s="93"/>
    </row>
    <row r="229" spans="5:17">
      <c r="E229" s="62" t="str">
        <f t="shared" si="10"/>
        <v>0404011</v>
      </c>
      <c r="F229">
        <v>4</v>
      </c>
      <c r="G229">
        <v>1</v>
      </c>
      <c r="H229" s="72">
        <v>1</v>
      </c>
      <c r="I229" t="s">
        <v>2595</v>
      </c>
      <c r="J229" t="s">
        <v>602</v>
      </c>
      <c r="K229">
        <v>4</v>
      </c>
      <c r="L229" s="10" t="str">
        <f t="shared" si="9"/>
        <v xml:space="preserve">M. </v>
      </c>
      <c r="M229" t="str">
        <f t="shared" si="11"/>
        <v>M. Chełmno</v>
      </c>
      <c r="O229" s="69"/>
      <c r="P229" s="71"/>
      <c r="Q229" s="93"/>
    </row>
    <row r="230" spans="5:17">
      <c r="E230" s="62" t="str">
        <f t="shared" si="10"/>
        <v>0404022</v>
      </c>
      <c r="F230">
        <v>4</v>
      </c>
      <c r="G230">
        <v>2</v>
      </c>
      <c r="H230" s="72">
        <v>2</v>
      </c>
      <c r="I230" t="s">
        <v>2595</v>
      </c>
      <c r="J230" t="s">
        <v>602</v>
      </c>
      <c r="K230">
        <v>4</v>
      </c>
      <c r="L230" s="10" t="str">
        <f t="shared" si="9"/>
        <v xml:space="preserve">Gm. </v>
      </c>
      <c r="M230" t="str">
        <f t="shared" si="11"/>
        <v>Gm. Chełmno</v>
      </c>
      <c r="O230" s="69"/>
      <c r="P230" s="71"/>
      <c r="Q230" s="93"/>
    </row>
    <row r="231" spans="5:17">
      <c r="E231" s="62" t="str">
        <f t="shared" si="10"/>
        <v>0404032</v>
      </c>
      <c r="F231">
        <v>4</v>
      </c>
      <c r="G231">
        <v>3</v>
      </c>
      <c r="H231" s="72">
        <v>2</v>
      </c>
      <c r="I231" t="s">
        <v>2595</v>
      </c>
      <c r="J231" t="s">
        <v>603</v>
      </c>
      <c r="K231">
        <v>4</v>
      </c>
      <c r="L231" s="10" t="str">
        <f t="shared" si="9"/>
        <v xml:space="preserve">Gm. </v>
      </c>
      <c r="M231" t="str">
        <f t="shared" si="11"/>
        <v>Gm. Kijewo Królewskie</v>
      </c>
      <c r="O231" s="69"/>
      <c r="P231" s="71"/>
      <c r="Q231" s="93"/>
    </row>
    <row r="232" spans="5:17">
      <c r="E232" s="62" t="str">
        <f t="shared" si="10"/>
        <v>0404042</v>
      </c>
      <c r="F232">
        <v>4</v>
      </c>
      <c r="G232">
        <v>4</v>
      </c>
      <c r="H232" s="72">
        <v>2</v>
      </c>
      <c r="I232" t="s">
        <v>2595</v>
      </c>
      <c r="J232" t="s">
        <v>604</v>
      </c>
      <c r="K232">
        <v>4</v>
      </c>
      <c r="L232" s="10" t="str">
        <f t="shared" si="9"/>
        <v xml:space="preserve">Gm. </v>
      </c>
      <c r="M232" t="str">
        <f t="shared" si="11"/>
        <v>Gm. Lisewo</v>
      </c>
      <c r="O232" s="69"/>
      <c r="P232" s="71"/>
      <c r="Q232" s="93"/>
    </row>
    <row r="233" spans="5:17">
      <c r="E233" s="62" t="str">
        <f t="shared" si="10"/>
        <v>0404052</v>
      </c>
      <c r="F233">
        <v>4</v>
      </c>
      <c r="G233">
        <v>5</v>
      </c>
      <c r="H233" s="72">
        <v>2</v>
      </c>
      <c r="I233" t="s">
        <v>2595</v>
      </c>
      <c r="J233" t="s">
        <v>605</v>
      </c>
      <c r="K233">
        <v>4</v>
      </c>
      <c r="L233" s="10" t="str">
        <f t="shared" si="9"/>
        <v xml:space="preserve">Gm. </v>
      </c>
      <c r="M233" t="str">
        <f t="shared" si="11"/>
        <v>Gm. Papowo Biskupie</v>
      </c>
      <c r="O233" s="69"/>
      <c r="P233" s="71"/>
      <c r="Q233" s="93"/>
    </row>
    <row r="234" spans="5:17">
      <c r="E234" s="62" t="str">
        <f t="shared" si="10"/>
        <v>0404062</v>
      </c>
      <c r="F234">
        <v>4</v>
      </c>
      <c r="G234">
        <v>6</v>
      </c>
      <c r="H234" s="72">
        <v>2</v>
      </c>
      <c r="I234" t="s">
        <v>2595</v>
      </c>
      <c r="J234" t="s">
        <v>606</v>
      </c>
      <c r="K234">
        <v>4</v>
      </c>
      <c r="L234" s="10" t="str">
        <f t="shared" si="9"/>
        <v xml:space="preserve">Gm. </v>
      </c>
      <c r="M234" t="str">
        <f t="shared" si="11"/>
        <v>Gm. Stolno</v>
      </c>
      <c r="O234" s="69"/>
      <c r="P234" s="71"/>
      <c r="Q234" s="93"/>
    </row>
    <row r="235" spans="5:17">
      <c r="E235" s="62" t="str">
        <f t="shared" si="10"/>
        <v>0404072</v>
      </c>
      <c r="F235">
        <v>4</v>
      </c>
      <c r="G235">
        <v>7</v>
      </c>
      <c r="H235" s="72">
        <v>2</v>
      </c>
      <c r="I235" t="s">
        <v>2595</v>
      </c>
      <c r="J235" t="s">
        <v>607</v>
      </c>
      <c r="K235">
        <v>4</v>
      </c>
      <c r="L235" s="10" t="str">
        <f t="shared" si="9"/>
        <v xml:space="preserve">Gm. </v>
      </c>
      <c r="M235" t="str">
        <f t="shared" si="11"/>
        <v>Gm. Unisław</v>
      </c>
      <c r="O235" s="69"/>
      <c r="P235" s="71"/>
      <c r="Q235" s="93"/>
    </row>
    <row r="236" spans="5:17">
      <c r="E236" s="62" t="str">
        <f t="shared" si="10"/>
        <v>0405000</v>
      </c>
      <c r="F236">
        <v>5</v>
      </c>
      <c r="G236">
        <v>0</v>
      </c>
      <c r="H236" s="72">
        <v>0</v>
      </c>
      <c r="I236" t="s">
        <v>304</v>
      </c>
      <c r="J236" t="s">
        <v>608</v>
      </c>
      <c r="K236">
        <v>4</v>
      </c>
      <c r="L236" s="10" t="str">
        <f t="shared" si="9"/>
        <v xml:space="preserve">Pow. </v>
      </c>
      <c r="M236" t="str">
        <f t="shared" si="11"/>
        <v>Pow. Golubsko-Dobrzyński</v>
      </c>
      <c r="O236" s="69"/>
      <c r="P236" s="71"/>
      <c r="Q236" s="93"/>
    </row>
    <row r="237" spans="5:17">
      <c r="E237" s="62" t="str">
        <f t="shared" si="10"/>
        <v>0405011</v>
      </c>
      <c r="F237">
        <v>5</v>
      </c>
      <c r="G237">
        <v>1</v>
      </c>
      <c r="H237" s="72">
        <v>1</v>
      </c>
      <c r="I237" t="s">
        <v>2595</v>
      </c>
      <c r="J237" t="s">
        <v>609</v>
      </c>
      <c r="K237">
        <v>4</v>
      </c>
      <c r="L237" s="10" t="str">
        <f t="shared" si="9"/>
        <v xml:space="preserve">M. </v>
      </c>
      <c r="M237" t="str">
        <f t="shared" si="11"/>
        <v>M. Golub-Dobrzyń</v>
      </c>
      <c r="O237" s="69"/>
      <c r="P237" s="71"/>
      <c r="Q237" s="93"/>
    </row>
    <row r="238" spans="5:17">
      <c r="E238" s="62" t="str">
        <f t="shared" si="10"/>
        <v>0405022</v>
      </c>
      <c r="F238">
        <v>5</v>
      </c>
      <c r="G238">
        <v>2</v>
      </c>
      <c r="H238" s="72">
        <v>2</v>
      </c>
      <c r="I238" t="s">
        <v>2595</v>
      </c>
      <c r="J238" t="s">
        <v>610</v>
      </c>
      <c r="K238">
        <v>4</v>
      </c>
      <c r="L238" s="10" t="str">
        <f t="shared" si="9"/>
        <v xml:space="preserve">Gm. </v>
      </c>
      <c r="M238" t="str">
        <f t="shared" si="11"/>
        <v>Gm. Ciechocin</v>
      </c>
      <c r="O238" s="69"/>
      <c r="P238" s="71"/>
      <c r="Q238" s="93"/>
    </row>
    <row r="239" spans="5:17">
      <c r="E239" s="62" t="str">
        <f t="shared" si="10"/>
        <v>0405032</v>
      </c>
      <c r="F239">
        <v>5</v>
      </c>
      <c r="G239">
        <v>3</v>
      </c>
      <c r="H239" s="72">
        <v>2</v>
      </c>
      <c r="I239" t="s">
        <v>2595</v>
      </c>
      <c r="J239" t="s">
        <v>609</v>
      </c>
      <c r="K239">
        <v>4</v>
      </c>
      <c r="L239" s="10" t="str">
        <f t="shared" si="9"/>
        <v xml:space="preserve">Gm. </v>
      </c>
      <c r="M239" t="str">
        <f t="shared" si="11"/>
        <v>Gm. Golub-Dobrzyń</v>
      </c>
      <c r="O239" s="69"/>
      <c r="P239" s="71"/>
      <c r="Q239" s="93"/>
    </row>
    <row r="240" spans="5:17">
      <c r="E240" s="62" t="str">
        <f t="shared" si="10"/>
        <v>0405043</v>
      </c>
      <c r="F240">
        <v>5</v>
      </c>
      <c r="G240">
        <v>4</v>
      </c>
      <c r="H240" s="72">
        <v>3</v>
      </c>
      <c r="I240" t="s">
        <v>2595</v>
      </c>
      <c r="J240" t="s">
        <v>611</v>
      </c>
      <c r="K240">
        <v>4</v>
      </c>
      <c r="L240" s="10" t="str">
        <f t="shared" si="9"/>
        <v xml:space="preserve">M.-Gm. </v>
      </c>
      <c r="M240" t="str">
        <f t="shared" si="11"/>
        <v>M.-Gm. Kowalewo Pomorskie</v>
      </c>
      <c r="O240" s="69"/>
      <c r="P240" s="71"/>
      <c r="Q240" s="93"/>
    </row>
    <row r="241" spans="5:17">
      <c r="E241" s="62" t="str">
        <f t="shared" si="10"/>
        <v>0405052</v>
      </c>
      <c r="F241">
        <v>5</v>
      </c>
      <c r="G241">
        <v>5</v>
      </c>
      <c r="H241" s="72">
        <v>2</v>
      </c>
      <c r="I241" t="s">
        <v>2595</v>
      </c>
      <c r="J241" t="s">
        <v>612</v>
      </c>
      <c r="K241">
        <v>4</v>
      </c>
      <c r="L241" s="10" t="str">
        <f t="shared" si="9"/>
        <v xml:space="preserve">Gm. </v>
      </c>
      <c r="M241" t="str">
        <f t="shared" si="11"/>
        <v>Gm. Radomin</v>
      </c>
      <c r="O241" s="69"/>
      <c r="P241" s="71"/>
      <c r="Q241" s="93"/>
    </row>
    <row r="242" spans="5:17">
      <c r="E242" s="62" t="str">
        <f t="shared" si="10"/>
        <v>0405062</v>
      </c>
      <c r="F242">
        <v>5</v>
      </c>
      <c r="G242">
        <v>6</v>
      </c>
      <c r="H242" s="72">
        <v>2</v>
      </c>
      <c r="I242" t="s">
        <v>2595</v>
      </c>
      <c r="J242" t="s">
        <v>613</v>
      </c>
      <c r="K242">
        <v>4</v>
      </c>
      <c r="L242" s="10" t="str">
        <f t="shared" si="9"/>
        <v xml:space="preserve">Gm. </v>
      </c>
      <c r="M242" t="str">
        <f t="shared" si="11"/>
        <v>Gm. Zbójno</v>
      </c>
      <c r="O242" s="69"/>
      <c r="P242" s="71"/>
      <c r="Q242" s="93"/>
    </row>
    <row r="243" spans="5:17">
      <c r="E243" s="62" t="str">
        <f t="shared" si="10"/>
        <v>0406000</v>
      </c>
      <c r="F243">
        <v>6</v>
      </c>
      <c r="G243">
        <v>0</v>
      </c>
      <c r="H243" s="72">
        <v>0</v>
      </c>
      <c r="I243" t="s">
        <v>304</v>
      </c>
      <c r="J243" t="s">
        <v>614</v>
      </c>
      <c r="K243">
        <v>4</v>
      </c>
      <c r="L243" s="10" t="str">
        <f t="shared" si="9"/>
        <v xml:space="preserve">Pow. </v>
      </c>
      <c r="M243" t="str">
        <f t="shared" si="11"/>
        <v>Pow. Grudziądzki</v>
      </c>
      <c r="O243" s="69"/>
      <c r="P243" s="71"/>
      <c r="Q243" s="93"/>
    </row>
    <row r="244" spans="5:17">
      <c r="E244" s="62" t="str">
        <f t="shared" si="10"/>
        <v>0406012</v>
      </c>
      <c r="F244">
        <v>6</v>
      </c>
      <c r="G244">
        <v>1</v>
      </c>
      <c r="H244" s="72">
        <v>2</v>
      </c>
      <c r="I244" t="s">
        <v>2595</v>
      </c>
      <c r="J244" t="s">
        <v>615</v>
      </c>
      <c r="K244">
        <v>4</v>
      </c>
      <c r="L244" s="10" t="str">
        <f t="shared" si="9"/>
        <v xml:space="preserve">Gm. </v>
      </c>
      <c r="M244" t="str">
        <f t="shared" si="11"/>
        <v>Gm. Grudziądz</v>
      </c>
      <c r="O244" s="69"/>
      <c r="P244" s="71"/>
      <c r="Q244" s="93"/>
    </row>
    <row r="245" spans="5:17">
      <c r="E245" s="62" t="str">
        <f t="shared" si="10"/>
        <v>0406022</v>
      </c>
      <c r="F245">
        <v>6</v>
      </c>
      <c r="G245">
        <v>2</v>
      </c>
      <c r="H245" s="72">
        <v>2</v>
      </c>
      <c r="I245" t="s">
        <v>2595</v>
      </c>
      <c r="J245" t="s">
        <v>616</v>
      </c>
      <c r="K245">
        <v>4</v>
      </c>
      <c r="L245" s="10" t="str">
        <f t="shared" si="9"/>
        <v xml:space="preserve">Gm. </v>
      </c>
      <c r="M245" t="str">
        <f t="shared" si="11"/>
        <v>Gm. Gruta</v>
      </c>
      <c r="O245" s="69"/>
      <c r="P245" s="71"/>
      <c r="Q245" s="93"/>
    </row>
    <row r="246" spans="5:17">
      <c r="E246" s="62" t="str">
        <f t="shared" si="10"/>
        <v>0406033</v>
      </c>
      <c r="F246">
        <v>6</v>
      </c>
      <c r="G246">
        <v>3</v>
      </c>
      <c r="H246" s="72">
        <v>3</v>
      </c>
      <c r="I246" t="s">
        <v>2595</v>
      </c>
      <c r="J246" t="s">
        <v>617</v>
      </c>
      <c r="K246">
        <v>4</v>
      </c>
      <c r="L246" s="10" t="str">
        <f t="shared" si="9"/>
        <v xml:space="preserve">M.-Gm. </v>
      </c>
      <c r="M246" t="str">
        <f t="shared" si="11"/>
        <v>M.-Gm. Łasin</v>
      </c>
      <c r="O246" s="69"/>
      <c r="P246" s="71"/>
      <c r="Q246" s="93"/>
    </row>
    <row r="247" spans="5:17">
      <c r="E247" s="62" t="str">
        <f t="shared" si="10"/>
        <v>0406043</v>
      </c>
      <c r="F247">
        <v>6</v>
      </c>
      <c r="G247">
        <v>4</v>
      </c>
      <c r="H247" s="72">
        <v>3</v>
      </c>
      <c r="I247" t="s">
        <v>2595</v>
      </c>
      <c r="J247" t="s">
        <v>618</v>
      </c>
      <c r="K247">
        <v>4</v>
      </c>
      <c r="L247" s="10" t="str">
        <f t="shared" si="9"/>
        <v xml:space="preserve">M.-Gm. </v>
      </c>
      <c r="M247" t="str">
        <f t="shared" si="11"/>
        <v>M.-Gm. Radzyń Chełmiński</v>
      </c>
      <c r="O247" s="69"/>
      <c r="P247" s="71"/>
      <c r="Q247" s="93"/>
    </row>
    <row r="248" spans="5:17">
      <c r="E248" s="62" t="str">
        <f t="shared" si="10"/>
        <v>0406052</v>
      </c>
      <c r="F248">
        <v>6</v>
      </c>
      <c r="G248">
        <v>5</v>
      </c>
      <c r="H248" s="72">
        <v>2</v>
      </c>
      <c r="I248" t="s">
        <v>2595</v>
      </c>
      <c r="J248" t="s">
        <v>619</v>
      </c>
      <c r="K248">
        <v>4</v>
      </c>
      <c r="L248" s="10" t="str">
        <f t="shared" si="9"/>
        <v xml:space="preserve">Gm. </v>
      </c>
      <c r="M248" t="str">
        <f t="shared" si="11"/>
        <v>Gm. Rogóźno</v>
      </c>
      <c r="O248" s="69"/>
      <c r="P248" s="71"/>
      <c r="Q248" s="93"/>
    </row>
    <row r="249" spans="5:17">
      <c r="E249" s="62" t="str">
        <f t="shared" si="10"/>
        <v>0406062</v>
      </c>
      <c r="F249">
        <v>6</v>
      </c>
      <c r="G249">
        <v>6</v>
      </c>
      <c r="H249" s="72">
        <v>2</v>
      </c>
      <c r="I249" t="s">
        <v>2595</v>
      </c>
      <c r="J249" t="s">
        <v>620</v>
      </c>
      <c r="K249">
        <v>4</v>
      </c>
      <c r="L249" s="10" t="str">
        <f t="shared" si="9"/>
        <v xml:space="preserve">Gm. </v>
      </c>
      <c r="M249" t="str">
        <f t="shared" si="11"/>
        <v>Gm. Świecie Nad Osą</v>
      </c>
      <c r="O249" s="69"/>
      <c r="P249" s="71"/>
      <c r="Q249" s="93"/>
    </row>
    <row r="250" spans="5:17">
      <c r="E250" s="62" t="str">
        <f t="shared" si="10"/>
        <v>0407000</v>
      </c>
      <c r="F250">
        <v>7</v>
      </c>
      <c r="G250">
        <v>0</v>
      </c>
      <c r="H250" s="72">
        <v>0</v>
      </c>
      <c r="I250" t="s">
        <v>304</v>
      </c>
      <c r="J250" t="s">
        <v>621</v>
      </c>
      <c r="K250">
        <v>4</v>
      </c>
      <c r="L250" s="10" t="str">
        <f t="shared" si="9"/>
        <v xml:space="preserve">Pow. </v>
      </c>
      <c r="M250" t="str">
        <f t="shared" si="11"/>
        <v>Pow. Inowrocławski</v>
      </c>
      <c r="O250" s="69"/>
      <c r="P250" s="71"/>
      <c r="Q250" s="93"/>
    </row>
    <row r="251" spans="5:17">
      <c r="E251" s="62" t="str">
        <f t="shared" si="10"/>
        <v>0407011</v>
      </c>
      <c r="F251">
        <v>7</v>
      </c>
      <c r="G251">
        <v>1</v>
      </c>
      <c r="H251" s="72">
        <v>1</v>
      </c>
      <c r="I251" t="s">
        <v>2595</v>
      </c>
      <c r="J251" t="s">
        <v>622</v>
      </c>
      <c r="K251">
        <v>4</v>
      </c>
      <c r="L251" s="10" t="str">
        <f t="shared" si="9"/>
        <v xml:space="preserve">M. </v>
      </c>
      <c r="M251" t="str">
        <f t="shared" si="11"/>
        <v>M. Inowrocław</v>
      </c>
      <c r="O251" s="69"/>
      <c r="P251" s="71"/>
      <c r="Q251" s="93"/>
    </row>
    <row r="252" spans="5:17">
      <c r="E252" s="62" t="str">
        <f t="shared" si="10"/>
        <v>0407022</v>
      </c>
      <c r="F252">
        <v>7</v>
      </c>
      <c r="G252">
        <v>2</v>
      </c>
      <c r="H252" s="72">
        <v>2</v>
      </c>
      <c r="I252" t="s">
        <v>2595</v>
      </c>
      <c r="J252" t="s">
        <v>623</v>
      </c>
      <c r="K252">
        <v>4</v>
      </c>
      <c r="L252" s="10" t="str">
        <f t="shared" si="9"/>
        <v xml:space="preserve">Gm. </v>
      </c>
      <c r="M252" t="str">
        <f t="shared" si="11"/>
        <v>Gm. Dąbrowa Biskupia</v>
      </c>
      <c r="O252" s="69"/>
      <c r="P252" s="71"/>
      <c r="Q252" s="93"/>
    </row>
    <row r="253" spans="5:17">
      <c r="E253" s="62" t="str">
        <f t="shared" si="10"/>
        <v>0407033</v>
      </c>
      <c r="F253">
        <v>7</v>
      </c>
      <c r="G253">
        <v>3</v>
      </c>
      <c r="H253" s="72">
        <v>3</v>
      </c>
      <c r="I253" t="s">
        <v>2595</v>
      </c>
      <c r="J253" t="s">
        <v>624</v>
      </c>
      <c r="K253">
        <v>4</v>
      </c>
      <c r="L253" s="10" t="str">
        <f t="shared" si="9"/>
        <v xml:space="preserve">M.-Gm. </v>
      </c>
      <c r="M253" t="str">
        <f t="shared" si="11"/>
        <v>M.-Gm. Gniewkowo</v>
      </c>
      <c r="O253" s="69"/>
      <c r="P253" s="71"/>
      <c r="Q253" s="93"/>
    </row>
    <row r="254" spans="5:17">
      <c r="E254" s="62" t="str">
        <f t="shared" si="10"/>
        <v>0407042</v>
      </c>
      <c r="F254">
        <v>7</v>
      </c>
      <c r="G254">
        <v>4</v>
      </c>
      <c r="H254" s="72">
        <v>2</v>
      </c>
      <c r="I254" t="s">
        <v>2595</v>
      </c>
      <c r="J254" t="s">
        <v>622</v>
      </c>
      <c r="K254">
        <v>4</v>
      </c>
      <c r="L254" s="10" t="str">
        <f t="shared" si="9"/>
        <v xml:space="preserve">Gm. </v>
      </c>
      <c r="M254" t="str">
        <f t="shared" si="11"/>
        <v>Gm. Inowrocław</v>
      </c>
      <c r="O254" s="69"/>
      <c r="P254" s="71"/>
      <c r="Q254" s="93"/>
    </row>
    <row r="255" spans="5:17">
      <c r="E255" s="62" t="str">
        <f t="shared" si="10"/>
        <v>0407053</v>
      </c>
      <c r="F255">
        <v>7</v>
      </c>
      <c r="G255">
        <v>5</v>
      </c>
      <c r="H255" s="72">
        <v>3</v>
      </c>
      <c r="I255" t="s">
        <v>2595</v>
      </c>
      <c r="J255" t="s">
        <v>625</v>
      </c>
      <c r="K255">
        <v>4</v>
      </c>
      <c r="L255" s="10" t="str">
        <f t="shared" si="9"/>
        <v xml:space="preserve">M.-Gm. </v>
      </c>
      <c r="M255" t="str">
        <f t="shared" si="11"/>
        <v>M.-Gm. Janikowo</v>
      </c>
      <c r="O255" s="69"/>
      <c r="P255" s="71"/>
      <c r="Q255" s="93"/>
    </row>
    <row r="256" spans="5:17">
      <c r="E256" s="62" t="str">
        <f t="shared" si="10"/>
        <v>0407063</v>
      </c>
      <c r="F256">
        <v>7</v>
      </c>
      <c r="G256">
        <v>6</v>
      </c>
      <c r="H256" s="72">
        <v>3</v>
      </c>
      <c r="I256" t="s">
        <v>2595</v>
      </c>
      <c r="J256" t="s">
        <v>626</v>
      </c>
      <c r="K256">
        <v>4</v>
      </c>
      <c r="L256" s="10" t="str">
        <f t="shared" si="9"/>
        <v xml:space="preserve">M.-Gm. </v>
      </c>
      <c r="M256" t="str">
        <f t="shared" si="11"/>
        <v>M.-Gm. Kruszwica</v>
      </c>
      <c r="O256" s="69"/>
      <c r="P256" s="71"/>
      <c r="Q256" s="93"/>
    </row>
    <row r="257" spans="5:17">
      <c r="E257" s="62" t="str">
        <f t="shared" si="10"/>
        <v>0407073</v>
      </c>
      <c r="F257">
        <v>7</v>
      </c>
      <c r="G257">
        <v>7</v>
      </c>
      <c r="H257" s="72">
        <v>3</v>
      </c>
      <c r="I257" t="s">
        <v>2595</v>
      </c>
      <c r="J257" t="s">
        <v>627</v>
      </c>
      <c r="K257">
        <v>4</v>
      </c>
      <c r="L257" s="10" t="str">
        <f t="shared" ref="L257:L320" si="12">+IF(H257=1,"M. ",IF(H257=2,"Gm. ",IF(H257=3,"M.-Gm. ",IF(F257&gt;60,"M. ",LEFT(I257,3)&amp;". "))))</f>
        <v xml:space="preserve">M.-Gm. </v>
      </c>
      <c r="M257" t="str">
        <f t="shared" si="11"/>
        <v>M.-Gm. Pakość</v>
      </c>
      <c r="O257" s="69"/>
      <c r="P257" s="71"/>
      <c r="Q257" s="93"/>
    </row>
    <row r="258" spans="5:17">
      <c r="E258" s="62" t="str">
        <f t="shared" ref="E258:E321" si="13">TEXT(K258,"00")&amp;TEXT(F258,"00")&amp;TEXT(G258,"00")&amp;TEXT(H258,"0")</f>
        <v>0407082</v>
      </c>
      <c r="F258">
        <v>7</v>
      </c>
      <c r="G258">
        <v>8</v>
      </c>
      <c r="H258" s="72">
        <v>2</v>
      </c>
      <c r="I258" t="s">
        <v>2595</v>
      </c>
      <c r="J258" t="s">
        <v>628</v>
      </c>
      <c r="K258">
        <v>4</v>
      </c>
      <c r="L258" s="10" t="str">
        <f t="shared" si="12"/>
        <v xml:space="preserve">Gm. </v>
      </c>
      <c r="M258" t="str">
        <f t="shared" ref="M258:M321" si="14">+L258&amp;PROPER(J258)</f>
        <v>Gm. Rojewo</v>
      </c>
      <c r="O258" s="69"/>
      <c r="P258" s="71"/>
      <c r="Q258" s="93"/>
    </row>
    <row r="259" spans="5:17">
      <c r="E259" s="62" t="str">
        <f t="shared" si="13"/>
        <v>0407092</v>
      </c>
      <c r="F259">
        <v>7</v>
      </c>
      <c r="G259">
        <v>9</v>
      </c>
      <c r="H259" s="72">
        <v>2</v>
      </c>
      <c r="I259" t="s">
        <v>2595</v>
      </c>
      <c r="J259" t="s">
        <v>629</v>
      </c>
      <c r="K259">
        <v>4</v>
      </c>
      <c r="L259" s="10" t="str">
        <f t="shared" si="12"/>
        <v xml:space="preserve">Gm. </v>
      </c>
      <c r="M259" t="str">
        <f t="shared" si="14"/>
        <v>Gm. Złotniki Kujawskie</v>
      </c>
      <c r="O259" s="69"/>
      <c r="P259" s="71"/>
      <c r="Q259" s="93"/>
    </row>
    <row r="260" spans="5:17">
      <c r="E260" s="62" t="str">
        <f t="shared" si="13"/>
        <v>0408000</v>
      </c>
      <c r="F260">
        <v>8</v>
      </c>
      <c r="G260">
        <v>0</v>
      </c>
      <c r="H260" s="72">
        <v>0</v>
      </c>
      <c r="I260" t="s">
        <v>304</v>
      </c>
      <c r="J260" t="s">
        <v>630</v>
      </c>
      <c r="K260">
        <v>4</v>
      </c>
      <c r="L260" s="10" t="str">
        <f t="shared" si="12"/>
        <v xml:space="preserve">Pow. </v>
      </c>
      <c r="M260" t="str">
        <f t="shared" si="14"/>
        <v>Pow. Lipnowski</v>
      </c>
      <c r="O260" s="69"/>
      <c r="P260" s="71"/>
      <c r="Q260" s="93"/>
    </row>
    <row r="261" spans="5:17">
      <c r="E261" s="62" t="str">
        <f t="shared" si="13"/>
        <v>0408011</v>
      </c>
      <c r="F261">
        <v>8</v>
      </c>
      <c r="G261">
        <v>1</v>
      </c>
      <c r="H261" s="72">
        <v>1</v>
      </c>
      <c r="I261" t="s">
        <v>2595</v>
      </c>
      <c r="J261" t="s">
        <v>631</v>
      </c>
      <c r="K261">
        <v>4</v>
      </c>
      <c r="L261" s="10" t="str">
        <f t="shared" si="12"/>
        <v xml:space="preserve">M. </v>
      </c>
      <c r="M261" t="str">
        <f t="shared" si="14"/>
        <v>M. Lipno</v>
      </c>
      <c r="O261" s="69"/>
      <c r="P261" s="71"/>
      <c r="Q261" s="93"/>
    </row>
    <row r="262" spans="5:17">
      <c r="E262" s="62" t="str">
        <f t="shared" si="13"/>
        <v>0408023</v>
      </c>
      <c r="F262">
        <v>8</v>
      </c>
      <c r="G262">
        <v>2</v>
      </c>
      <c r="H262" s="72">
        <v>3</v>
      </c>
      <c r="I262" t="s">
        <v>2595</v>
      </c>
      <c r="J262" t="s">
        <v>632</v>
      </c>
      <c r="K262">
        <v>4</v>
      </c>
      <c r="L262" s="10" t="str">
        <f t="shared" si="12"/>
        <v xml:space="preserve">M.-Gm. </v>
      </c>
      <c r="M262" t="str">
        <f t="shared" si="14"/>
        <v>M.-Gm. Bobrowniki</v>
      </c>
      <c r="O262" s="69"/>
      <c r="P262" s="71"/>
      <c r="Q262" s="93">
        <v>1</v>
      </c>
    </row>
    <row r="263" spans="5:17">
      <c r="E263" s="62" t="str">
        <f t="shared" si="13"/>
        <v>0408032</v>
      </c>
      <c r="F263">
        <v>8</v>
      </c>
      <c r="G263">
        <v>3</v>
      </c>
      <c r="H263" s="72">
        <v>2</v>
      </c>
      <c r="I263" t="s">
        <v>2595</v>
      </c>
      <c r="J263" t="s">
        <v>633</v>
      </c>
      <c r="K263">
        <v>4</v>
      </c>
      <c r="L263" s="10" t="str">
        <f t="shared" si="12"/>
        <v xml:space="preserve">Gm. </v>
      </c>
      <c r="M263" t="str">
        <f t="shared" si="14"/>
        <v>Gm. Chrostkowo</v>
      </c>
      <c r="O263" s="69"/>
      <c r="P263" s="71"/>
      <c r="Q263" s="93"/>
    </row>
    <row r="264" spans="5:17">
      <c r="E264" s="62" t="str">
        <f t="shared" si="13"/>
        <v>0408043</v>
      </c>
      <c r="F264">
        <v>8</v>
      </c>
      <c r="G264">
        <v>4</v>
      </c>
      <c r="H264" s="72">
        <v>3</v>
      </c>
      <c r="I264" t="s">
        <v>2595</v>
      </c>
      <c r="J264" t="s">
        <v>634</v>
      </c>
      <c r="K264">
        <v>4</v>
      </c>
      <c r="L264" s="10" t="str">
        <f t="shared" si="12"/>
        <v xml:space="preserve">M.-Gm. </v>
      </c>
      <c r="M264" t="str">
        <f t="shared" si="14"/>
        <v>M.-Gm. Dobrzyń Nad Wisłą</v>
      </c>
      <c r="O264" s="69"/>
      <c r="P264" s="71"/>
      <c r="Q264" s="93"/>
    </row>
    <row r="265" spans="5:17">
      <c r="E265" s="62" t="str">
        <f t="shared" si="13"/>
        <v>0408053</v>
      </c>
      <c r="F265">
        <v>8</v>
      </c>
      <c r="G265">
        <v>5</v>
      </c>
      <c r="H265" s="72">
        <v>3</v>
      </c>
      <c r="I265" t="s">
        <v>2595</v>
      </c>
      <c r="J265" t="s">
        <v>635</v>
      </c>
      <c r="K265">
        <v>4</v>
      </c>
      <c r="L265" s="10" t="str">
        <f t="shared" si="12"/>
        <v xml:space="preserve">M.-Gm. </v>
      </c>
      <c r="M265" t="str">
        <f t="shared" si="14"/>
        <v>M.-Gm. Kikół</v>
      </c>
      <c r="O265" s="69"/>
      <c r="P265" s="71"/>
      <c r="Q265" s="93">
        <v>1</v>
      </c>
    </row>
    <row r="266" spans="5:17">
      <c r="E266" s="62" t="str">
        <f t="shared" si="13"/>
        <v>0408062</v>
      </c>
      <c r="F266">
        <v>8</v>
      </c>
      <c r="G266">
        <v>6</v>
      </c>
      <c r="H266" s="72">
        <v>2</v>
      </c>
      <c r="I266" t="s">
        <v>2595</v>
      </c>
      <c r="J266" t="s">
        <v>631</v>
      </c>
      <c r="K266">
        <v>4</v>
      </c>
      <c r="L266" s="10" t="str">
        <f t="shared" si="12"/>
        <v xml:space="preserve">Gm. </v>
      </c>
      <c r="M266" t="str">
        <f t="shared" si="14"/>
        <v>Gm. Lipno</v>
      </c>
      <c r="O266" s="69"/>
      <c r="P266" s="71"/>
      <c r="Q266" s="93"/>
    </row>
    <row r="267" spans="5:17">
      <c r="E267" s="62" t="str">
        <f t="shared" si="13"/>
        <v>0408073</v>
      </c>
      <c r="F267">
        <v>8</v>
      </c>
      <c r="G267">
        <v>7</v>
      </c>
      <c r="H267" s="72">
        <v>3</v>
      </c>
      <c r="I267" t="s">
        <v>2595</v>
      </c>
      <c r="J267" t="s">
        <v>636</v>
      </c>
      <c r="K267">
        <v>4</v>
      </c>
      <c r="L267" s="10" t="str">
        <f t="shared" si="12"/>
        <v xml:space="preserve">M.-Gm. </v>
      </c>
      <c r="M267" t="str">
        <f t="shared" si="14"/>
        <v>M.-Gm. Skępe</v>
      </c>
      <c r="O267" s="69"/>
      <c r="P267" s="71"/>
      <c r="Q267" s="93"/>
    </row>
    <row r="268" spans="5:17">
      <c r="E268" s="62" t="str">
        <f t="shared" si="13"/>
        <v>0408082</v>
      </c>
      <c r="F268">
        <v>8</v>
      </c>
      <c r="G268">
        <v>8</v>
      </c>
      <c r="H268" s="72">
        <v>2</v>
      </c>
      <c r="I268" t="s">
        <v>2595</v>
      </c>
      <c r="J268" t="s">
        <v>637</v>
      </c>
      <c r="K268">
        <v>4</v>
      </c>
      <c r="L268" s="10" t="str">
        <f t="shared" si="12"/>
        <v xml:space="preserve">Gm. </v>
      </c>
      <c r="M268" t="str">
        <f t="shared" si="14"/>
        <v>Gm. Tłuchowo</v>
      </c>
      <c r="O268" s="69"/>
      <c r="P268" s="71"/>
      <c r="Q268" s="93"/>
    </row>
    <row r="269" spans="5:17">
      <c r="E269" s="62" t="str">
        <f t="shared" si="13"/>
        <v>0408092</v>
      </c>
      <c r="F269">
        <v>8</v>
      </c>
      <c r="G269">
        <v>9</v>
      </c>
      <c r="H269" s="72">
        <v>2</v>
      </c>
      <c r="I269" t="s">
        <v>2595</v>
      </c>
      <c r="J269" t="s">
        <v>638</v>
      </c>
      <c r="K269">
        <v>4</v>
      </c>
      <c r="L269" s="10" t="str">
        <f t="shared" si="12"/>
        <v xml:space="preserve">Gm. </v>
      </c>
      <c r="M269" t="str">
        <f t="shared" si="14"/>
        <v>Gm. Wielgie</v>
      </c>
      <c r="O269" s="69"/>
      <c r="P269" s="71"/>
      <c r="Q269" s="93"/>
    </row>
    <row r="270" spans="5:17">
      <c r="E270" s="62" t="str">
        <f t="shared" si="13"/>
        <v>0409000</v>
      </c>
      <c r="F270">
        <v>9</v>
      </c>
      <c r="G270">
        <v>0</v>
      </c>
      <c r="H270" s="72">
        <v>0</v>
      </c>
      <c r="I270" t="s">
        <v>304</v>
      </c>
      <c r="J270" t="s">
        <v>639</v>
      </c>
      <c r="K270">
        <v>4</v>
      </c>
      <c r="L270" s="10" t="str">
        <f t="shared" si="12"/>
        <v xml:space="preserve">Pow. </v>
      </c>
      <c r="M270" t="str">
        <f t="shared" si="14"/>
        <v>Pow. Mogileński</v>
      </c>
      <c r="O270" s="69"/>
      <c r="P270" s="71"/>
      <c r="Q270" s="93"/>
    </row>
    <row r="271" spans="5:17">
      <c r="E271" s="62" t="str">
        <f t="shared" si="13"/>
        <v>0409012</v>
      </c>
      <c r="F271">
        <v>9</v>
      </c>
      <c r="G271">
        <v>1</v>
      </c>
      <c r="H271" s="72">
        <v>2</v>
      </c>
      <c r="I271" t="s">
        <v>2595</v>
      </c>
      <c r="J271" t="s">
        <v>640</v>
      </c>
      <c r="K271">
        <v>4</v>
      </c>
      <c r="L271" s="10" t="str">
        <f t="shared" si="12"/>
        <v xml:space="preserve">Gm. </v>
      </c>
      <c r="M271" t="str">
        <f t="shared" si="14"/>
        <v>Gm. Dąbrowa</v>
      </c>
      <c r="O271" s="69"/>
      <c r="P271" s="71"/>
      <c r="Q271" s="93"/>
    </row>
    <row r="272" spans="5:17">
      <c r="E272" s="62" t="str">
        <f t="shared" si="13"/>
        <v>0409022</v>
      </c>
      <c r="F272">
        <v>9</v>
      </c>
      <c r="G272">
        <v>2</v>
      </c>
      <c r="H272" s="72">
        <v>2</v>
      </c>
      <c r="I272" t="s">
        <v>2595</v>
      </c>
      <c r="J272" t="s">
        <v>641</v>
      </c>
      <c r="K272">
        <v>4</v>
      </c>
      <c r="L272" s="10" t="str">
        <f t="shared" si="12"/>
        <v xml:space="preserve">Gm. </v>
      </c>
      <c r="M272" t="str">
        <f t="shared" si="14"/>
        <v>Gm. Jeziora Wielkie</v>
      </c>
      <c r="O272" s="69"/>
      <c r="P272" s="71"/>
      <c r="Q272" s="93"/>
    </row>
    <row r="273" spans="5:17">
      <c r="E273" s="62" t="str">
        <f t="shared" si="13"/>
        <v>0409033</v>
      </c>
      <c r="F273">
        <v>9</v>
      </c>
      <c r="G273">
        <v>3</v>
      </c>
      <c r="H273" s="72">
        <v>3</v>
      </c>
      <c r="I273" t="s">
        <v>2595</v>
      </c>
      <c r="J273" t="s">
        <v>642</v>
      </c>
      <c r="K273">
        <v>4</v>
      </c>
      <c r="L273" s="10" t="str">
        <f t="shared" si="12"/>
        <v xml:space="preserve">M.-Gm. </v>
      </c>
      <c r="M273" t="str">
        <f t="shared" si="14"/>
        <v>M.-Gm. Mogilno</v>
      </c>
      <c r="O273" s="69"/>
      <c r="P273" s="71"/>
      <c r="Q273" s="93"/>
    </row>
    <row r="274" spans="5:17">
      <c r="E274" s="62" t="str">
        <f t="shared" si="13"/>
        <v>0409043</v>
      </c>
      <c r="F274">
        <v>9</v>
      </c>
      <c r="G274">
        <v>4</v>
      </c>
      <c r="H274" s="72">
        <v>3</v>
      </c>
      <c r="I274" t="s">
        <v>2595</v>
      </c>
      <c r="J274" t="s">
        <v>643</v>
      </c>
      <c r="K274">
        <v>4</v>
      </c>
      <c r="L274" s="10" t="str">
        <f t="shared" si="12"/>
        <v xml:space="preserve">M.-Gm. </v>
      </c>
      <c r="M274" t="str">
        <f t="shared" si="14"/>
        <v>M.-Gm. Strzelno</v>
      </c>
      <c r="O274" s="69"/>
      <c r="P274" s="71"/>
      <c r="Q274" s="93"/>
    </row>
    <row r="275" spans="5:17">
      <c r="E275" s="62" t="str">
        <f t="shared" si="13"/>
        <v>0410000</v>
      </c>
      <c r="F275">
        <v>10</v>
      </c>
      <c r="G275">
        <v>0</v>
      </c>
      <c r="H275" s="72">
        <v>0</v>
      </c>
      <c r="I275" t="s">
        <v>304</v>
      </c>
      <c r="J275" t="s">
        <v>644</v>
      </c>
      <c r="K275">
        <v>4</v>
      </c>
      <c r="L275" s="10" t="str">
        <f t="shared" si="12"/>
        <v xml:space="preserve">Pow. </v>
      </c>
      <c r="M275" t="str">
        <f t="shared" si="14"/>
        <v>Pow. Nakielski</v>
      </c>
      <c r="O275" s="69"/>
      <c r="P275" s="71"/>
      <c r="Q275" s="93"/>
    </row>
    <row r="276" spans="5:17">
      <c r="E276" s="62" t="str">
        <f t="shared" si="13"/>
        <v>0410013</v>
      </c>
      <c r="F276">
        <v>10</v>
      </c>
      <c r="G276">
        <v>1</v>
      </c>
      <c r="H276" s="72">
        <v>3</v>
      </c>
      <c r="I276" t="s">
        <v>2595</v>
      </c>
      <c r="J276" t="s">
        <v>645</v>
      </c>
      <c r="K276">
        <v>4</v>
      </c>
      <c r="L276" s="10" t="str">
        <f t="shared" si="12"/>
        <v xml:space="preserve">M.-Gm. </v>
      </c>
      <c r="M276" t="str">
        <f t="shared" si="14"/>
        <v>M.-Gm. Kcynia</v>
      </c>
      <c r="O276" s="69"/>
      <c r="P276" s="71"/>
      <c r="Q276" s="93"/>
    </row>
    <row r="277" spans="5:17">
      <c r="E277" s="62" t="str">
        <f t="shared" si="13"/>
        <v>0410023</v>
      </c>
      <c r="F277">
        <v>10</v>
      </c>
      <c r="G277">
        <v>2</v>
      </c>
      <c r="H277" s="72">
        <v>3</v>
      </c>
      <c r="I277" t="s">
        <v>2595</v>
      </c>
      <c r="J277" t="s">
        <v>646</v>
      </c>
      <c r="K277">
        <v>4</v>
      </c>
      <c r="L277" s="10" t="str">
        <f t="shared" si="12"/>
        <v xml:space="preserve">M.-Gm. </v>
      </c>
      <c r="M277" t="str">
        <f t="shared" si="14"/>
        <v>M.-Gm. Mrocza</v>
      </c>
      <c r="O277" s="69"/>
      <c r="P277" s="71"/>
      <c r="Q277" s="93"/>
    </row>
    <row r="278" spans="5:17">
      <c r="E278" s="62" t="str">
        <f t="shared" si="13"/>
        <v>0410033</v>
      </c>
      <c r="F278">
        <v>10</v>
      </c>
      <c r="G278">
        <v>3</v>
      </c>
      <c r="H278" s="72">
        <v>3</v>
      </c>
      <c r="I278" t="s">
        <v>2595</v>
      </c>
      <c r="J278" t="s">
        <v>647</v>
      </c>
      <c r="K278">
        <v>4</v>
      </c>
      <c r="L278" s="10" t="str">
        <f t="shared" si="12"/>
        <v xml:space="preserve">M.-Gm. </v>
      </c>
      <c r="M278" t="str">
        <f t="shared" si="14"/>
        <v>M.-Gm. Nakło Nad Notecią</v>
      </c>
      <c r="O278" s="69"/>
      <c r="P278" s="71"/>
      <c r="Q278" s="93"/>
    </row>
    <row r="279" spans="5:17">
      <c r="E279" s="62" t="str">
        <f t="shared" si="13"/>
        <v>0410042</v>
      </c>
      <c r="F279">
        <v>10</v>
      </c>
      <c r="G279">
        <v>4</v>
      </c>
      <c r="H279" s="72">
        <v>2</v>
      </c>
      <c r="I279" t="s">
        <v>2595</v>
      </c>
      <c r="J279" t="s">
        <v>648</v>
      </c>
      <c r="K279">
        <v>4</v>
      </c>
      <c r="L279" s="10" t="str">
        <f t="shared" si="12"/>
        <v xml:space="preserve">Gm. </v>
      </c>
      <c r="M279" t="str">
        <f t="shared" si="14"/>
        <v>Gm. Sadki</v>
      </c>
      <c r="O279" s="69"/>
      <c r="P279" s="71"/>
      <c r="Q279" s="93"/>
    </row>
    <row r="280" spans="5:17">
      <c r="E280" s="62" t="str">
        <f t="shared" si="13"/>
        <v>0410053</v>
      </c>
      <c r="F280">
        <v>10</v>
      </c>
      <c r="G280">
        <v>5</v>
      </c>
      <c r="H280" s="72">
        <v>3</v>
      </c>
      <c r="I280" t="s">
        <v>2595</v>
      </c>
      <c r="J280" t="s">
        <v>649</v>
      </c>
      <c r="K280">
        <v>4</v>
      </c>
      <c r="L280" s="10" t="str">
        <f t="shared" si="12"/>
        <v xml:space="preserve">M.-Gm. </v>
      </c>
      <c r="M280" t="str">
        <f t="shared" si="14"/>
        <v>M.-Gm. Szubin</v>
      </c>
      <c r="O280" s="69"/>
      <c r="P280" s="71"/>
      <c r="Q280" s="93"/>
    </row>
    <row r="281" spans="5:17">
      <c r="E281" s="62" t="str">
        <f t="shared" si="13"/>
        <v>0411000</v>
      </c>
      <c r="F281">
        <v>11</v>
      </c>
      <c r="G281">
        <v>0</v>
      </c>
      <c r="H281" s="72">
        <v>0</v>
      </c>
      <c r="I281" t="s">
        <v>304</v>
      </c>
      <c r="J281" t="s">
        <v>650</v>
      </c>
      <c r="K281">
        <v>4</v>
      </c>
      <c r="L281" s="10" t="str">
        <f t="shared" si="12"/>
        <v xml:space="preserve">Pow. </v>
      </c>
      <c r="M281" t="str">
        <f t="shared" si="14"/>
        <v>Pow. Radziejowski</v>
      </c>
      <c r="O281" s="69"/>
      <c r="P281" s="71"/>
      <c r="Q281" s="93"/>
    </row>
    <row r="282" spans="5:17">
      <c r="E282" s="62" t="str">
        <f t="shared" si="13"/>
        <v>0411011</v>
      </c>
      <c r="F282">
        <v>11</v>
      </c>
      <c r="G282">
        <v>1</v>
      </c>
      <c r="H282" s="72">
        <v>1</v>
      </c>
      <c r="I282" t="s">
        <v>2595</v>
      </c>
      <c r="J282" t="s">
        <v>651</v>
      </c>
      <c r="K282">
        <v>4</v>
      </c>
      <c r="L282" s="10" t="str">
        <f t="shared" si="12"/>
        <v xml:space="preserve">M. </v>
      </c>
      <c r="M282" t="str">
        <f t="shared" si="14"/>
        <v>M. Radziejów</v>
      </c>
      <c r="O282" s="69"/>
      <c r="P282" s="71"/>
      <c r="Q282" s="93"/>
    </row>
    <row r="283" spans="5:17">
      <c r="E283" s="62" t="str">
        <f t="shared" si="13"/>
        <v>0411022</v>
      </c>
      <c r="F283">
        <v>11</v>
      </c>
      <c r="G283">
        <v>2</v>
      </c>
      <c r="H283" s="72">
        <v>2</v>
      </c>
      <c r="I283" t="s">
        <v>2595</v>
      </c>
      <c r="J283" t="s">
        <v>652</v>
      </c>
      <c r="K283">
        <v>4</v>
      </c>
      <c r="L283" s="10" t="str">
        <f t="shared" si="12"/>
        <v xml:space="preserve">Gm. </v>
      </c>
      <c r="M283" t="str">
        <f t="shared" si="14"/>
        <v>Gm. Bytoń</v>
      </c>
      <c r="O283" s="69"/>
      <c r="P283" s="71"/>
      <c r="Q283" s="93"/>
    </row>
    <row r="284" spans="5:17">
      <c r="E284" s="62" t="str">
        <f t="shared" si="13"/>
        <v>0411032</v>
      </c>
      <c r="F284">
        <v>11</v>
      </c>
      <c r="G284">
        <v>3</v>
      </c>
      <c r="H284" s="72">
        <v>2</v>
      </c>
      <c r="I284" t="s">
        <v>2595</v>
      </c>
      <c r="J284" t="s">
        <v>653</v>
      </c>
      <c r="K284">
        <v>4</v>
      </c>
      <c r="L284" s="10" t="str">
        <f t="shared" si="12"/>
        <v xml:space="preserve">Gm. </v>
      </c>
      <c r="M284" t="str">
        <f t="shared" si="14"/>
        <v>Gm. Dobre</v>
      </c>
      <c r="O284" s="69"/>
      <c r="P284" s="71"/>
      <c r="Q284" s="93"/>
    </row>
    <row r="285" spans="5:17">
      <c r="E285" s="62" t="str">
        <f t="shared" si="13"/>
        <v>0411042</v>
      </c>
      <c r="F285">
        <v>11</v>
      </c>
      <c r="G285">
        <v>4</v>
      </c>
      <c r="H285" s="72">
        <v>2</v>
      </c>
      <c r="I285" t="s">
        <v>2595</v>
      </c>
      <c r="J285" t="s">
        <v>654</v>
      </c>
      <c r="K285">
        <v>4</v>
      </c>
      <c r="L285" s="10" t="str">
        <f t="shared" si="12"/>
        <v xml:space="preserve">Gm. </v>
      </c>
      <c r="M285" t="str">
        <f t="shared" si="14"/>
        <v>Gm. Osięciny</v>
      </c>
      <c r="O285" s="69"/>
      <c r="P285" s="71"/>
      <c r="Q285" s="93"/>
    </row>
    <row r="286" spans="5:17">
      <c r="E286" s="62" t="str">
        <f t="shared" si="13"/>
        <v>0411053</v>
      </c>
      <c r="F286">
        <v>11</v>
      </c>
      <c r="G286">
        <v>5</v>
      </c>
      <c r="H286" s="72">
        <v>3</v>
      </c>
      <c r="I286" t="s">
        <v>2595</v>
      </c>
      <c r="J286" t="s">
        <v>655</v>
      </c>
      <c r="K286">
        <v>4</v>
      </c>
      <c r="L286" s="10" t="str">
        <f t="shared" si="12"/>
        <v xml:space="preserve">M.-Gm. </v>
      </c>
      <c r="M286" t="str">
        <f t="shared" si="14"/>
        <v>M.-Gm. Piotrków Kujawski</v>
      </c>
      <c r="O286" s="69"/>
      <c r="P286" s="71"/>
      <c r="Q286" s="93"/>
    </row>
    <row r="287" spans="5:17">
      <c r="E287" s="62" t="str">
        <f t="shared" si="13"/>
        <v>0411062</v>
      </c>
      <c r="F287">
        <v>11</v>
      </c>
      <c r="G287">
        <v>6</v>
      </c>
      <c r="H287" s="72">
        <v>2</v>
      </c>
      <c r="I287" t="s">
        <v>2595</v>
      </c>
      <c r="J287" t="s">
        <v>651</v>
      </c>
      <c r="K287">
        <v>4</v>
      </c>
      <c r="L287" s="10" t="str">
        <f t="shared" si="12"/>
        <v xml:space="preserve">Gm. </v>
      </c>
      <c r="M287" t="str">
        <f t="shared" si="14"/>
        <v>Gm. Radziejów</v>
      </c>
      <c r="O287" s="69"/>
      <c r="P287" s="71"/>
      <c r="Q287" s="93"/>
    </row>
    <row r="288" spans="5:17">
      <c r="E288" s="62" t="str">
        <f t="shared" si="13"/>
        <v>0411072</v>
      </c>
      <c r="F288">
        <v>11</v>
      </c>
      <c r="G288">
        <v>7</v>
      </c>
      <c r="H288" s="72">
        <v>2</v>
      </c>
      <c r="I288" t="s">
        <v>2595</v>
      </c>
      <c r="J288" t="s">
        <v>656</v>
      </c>
      <c r="K288">
        <v>4</v>
      </c>
      <c r="L288" s="10" t="str">
        <f t="shared" si="12"/>
        <v xml:space="preserve">Gm. </v>
      </c>
      <c r="M288" t="str">
        <f t="shared" si="14"/>
        <v>Gm. Topólka</v>
      </c>
      <c r="O288" s="69"/>
      <c r="P288" s="71"/>
      <c r="Q288" s="93"/>
    </row>
    <row r="289" spans="5:17">
      <c r="E289" s="62" t="str">
        <f t="shared" si="13"/>
        <v>0412000</v>
      </c>
      <c r="F289">
        <v>12</v>
      </c>
      <c r="G289">
        <v>0</v>
      </c>
      <c r="H289" s="72">
        <v>0</v>
      </c>
      <c r="I289" t="s">
        <v>304</v>
      </c>
      <c r="J289" t="s">
        <v>657</v>
      </c>
      <c r="K289">
        <v>4</v>
      </c>
      <c r="L289" s="10" t="str">
        <f t="shared" si="12"/>
        <v xml:space="preserve">Pow. </v>
      </c>
      <c r="M289" t="str">
        <f t="shared" si="14"/>
        <v>Pow. Rypiński</v>
      </c>
      <c r="O289" s="69"/>
      <c r="P289" s="71"/>
      <c r="Q289" s="93"/>
    </row>
    <row r="290" spans="5:17">
      <c r="E290" s="62" t="str">
        <f t="shared" si="13"/>
        <v>0412011</v>
      </c>
      <c r="F290">
        <v>12</v>
      </c>
      <c r="G290">
        <v>1</v>
      </c>
      <c r="H290" s="72">
        <v>1</v>
      </c>
      <c r="I290" t="s">
        <v>2595</v>
      </c>
      <c r="J290" t="s">
        <v>658</v>
      </c>
      <c r="K290">
        <v>4</v>
      </c>
      <c r="L290" s="10" t="str">
        <f t="shared" si="12"/>
        <v xml:space="preserve">M. </v>
      </c>
      <c r="M290" t="str">
        <f t="shared" si="14"/>
        <v>M. Rypin</v>
      </c>
      <c r="O290" s="69"/>
      <c r="P290" s="71"/>
      <c r="Q290" s="93"/>
    </row>
    <row r="291" spans="5:17">
      <c r="E291" s="62" t="str">
        <f t="shared" si="13"/>
        <v>0412022</v>
      </c>
      <c r="F291">
        <v>12</v>
      </c>
      <c r="G291">
        <v>2</v>
      </c>
      <c r="H291" s="72">
        <v>2</v>
      </c>
      <c r="I291" t="s">
        <v>2595</v>
      </c>
      <c r="J291" t="s">
        <v>659</v>
      </c>
      <c r="K291">
        <v>4</v>
      </c>
      <c r="L291" s="10" t="str">
        <f t="shared" si="12"/>
        <v xml:space="preserve">Gm. </v>
      </c>
      <c r="M291" t="str">
        <f t="shared" si="14"/>
        <v>Gm. Brzuze</v>
      </c>
      <c r="O291" s="69"/>
      <c r="P291" s="71"/>
      <c r="Q291" s="93"/>
    </row>
    <row r="292" spans="5:17">
      <c r="E292" s="62" t="str">
        <f t="shared" si="13"/>
        <v>0412032</v>
      </c>
      <c r="F292">
        <v>12</v>
      </c>
      <c r="G292">
        <v>3</v>
      </c>
      <c r="H292" s="72">
        <v>2</v>
      </c>
      <c r="I292" t="s">
        <v>2595</v>
      </c>
      <c r="J292" t="s">
        <v>660</v>
      </c>
      <c r="K292">
        <v>4</v>
      </c>
      <c r="L292" s="10" t="str">
        <f t="shared" si="12"/>
        <v xml:space="preserve">Gm. </v>
      </c>
      <c r="M292" t="str">
        <f t="shared" si="14"/>
        <v>Gm. Rogowo</v>
      </c>
      <c r="O292" s="69"/>
      <c r="P292" s="71"/>
      <c r="Q292" s="93"/>
    </row>
    <row r="293" spans="5:17">
      <c r="E293" s="62" t="str">
        <f t="shared" si="13"/>
        <v>0412042</v>
      </c>
      <c r="F293">
        <v>12</v>
      </c>
      <c r="G293">
        <v>4</v>
      </c>
      <c r="H293" s="72">
        <v>2</v>
      </c>
      <c r="I293" t="s">
        <v>2595</v>
      </c>
      <c r="J293" t="s">
        <v>658</v>
      </c>
      <c r="K293">
        <v>4</v>
      </c>
      <c r="L293" s="10" t="str">
        <f t="shared" si="12"/>
        <v xml:space="preserve">Gm. </v>
      </c>
      <c r="M293" t="str">
        <f t="shared" si="14"/>
        <v>Gm. Rypin</v>
      </c>
      <c r="O293" s="69"/>
      <c r="P293" s="71"/>
      <c r="Q293" s="93"/>
    </row>
    <row r="294" spans="5:17">
      <c r="E294" s="62" t="str">
        <f t="shared" si="13"/>
        <v>0412052</v>
      </c>
      <c r="F294">
        <v>12</v>
      </c>
      <c r="G294">
        <v>5</v>
      </c>
      <c r="H294" s="72">
        <v>2</v>
      </c>
      <c r="I294" t="s">
        <v>2595</v>
      </c>
      <c r="J294" t="s">
        <v>661</v>
      </c>
      <c r="K294">
        <v>4</v>
      </c>
      <c r="L294" s="10" t="str">
        <f t="shared" si="12"/>
        <v xml:space="preserve">Gm. </v>
      </c>
      <c r="M294" t="str">
        <f t="shared" si="14"/>
        <v>Gm. Skrwilno</v>
      </c>
      <c r="O294" s="69"/>
      <c r="P294" s="71"/>
      <c r="Q294" s="93"/>
    </row>
    <row r="295" spans="5:17">
      <c r="E295" s="62" t="str">
        <f t="shared" si="13"/>
        <v>0412062</v>
      </c>
      <c r="F295">
        <v>12</v>
      </c>
      <c r="G295">
        <v>6</v>
      </c>
      <c r="H295" s="72">
        <v>2</v>
      </c>
      <c r="I295" t="s">
        <v>2595</v>
      </c>
      <c r="J295" t="s">
        <v>662</v>
      </c>
      <c r="K295">
        <v>4</v>
      </c>
      <c r="L295" s="10" t="str">
        <f t="shared" si="12"/>
        <v xml:space="preserve">Gm. </v>
      </c>
      <c r="M295" t="str">
        <f t="shared" si="14"/>
        <v>Gm. Wąpielsk</v>
      </c>
      <c r="O295" s="69"/>
      <c r="P295" s="71"/>
      <c r="Q295" s="93"/>
    </row>
    <row r="296" spans="5:17">
      <c r="E296" s="62" t="str">
        <f t="shared" si="13"/>
        <v>0413000</v>
      </c>
      <c r="F296">
        <v>13</v>
      </c>
      <c r="G296">
        <v>0</v>
      </c>
      <c r="H296" s="72">
        <v>0</v>
      </c>
      <c r="I296" t="s">
        <v>304</v>
      </c>
      <c r="J296" t="s">
        <v>663</v>
      </c>
      <c r="K296">
        <v>4</v>
      </c>
      <c r="L296" s="10" t="str">
        <f t="shared" si="12"/>
        <v xml:space="preserve">Pow. </v>
      </c>
      <c r="M296" t="str">
        <f t="shared" si="14"/>
        <v>Pow. Sępoleński</v>
      </c>
      <c r="O296" s="69"/>
      <c r="P296" s="71"/>
      <c r="Q296" s="93"/>
    </row>
    <row r="297" spans="5:17">
      <c r="E297" s="62" t="str">
        <f t="shared" si="13"/>
        <v>0413013</v>
      </c>
      <c r="F297">
        <v>13</v>
      </c>
      <c r="G297">
        <v>1</v>
      </c>
      <c r="H297" s="72">
        <v>3</v>
      </c>
      <c r="I297" t="s">
        <v>2595</v>
      </c>
      <c r="J297" t="s">
        <v>664</v>
      </c>
      <c r="K297">
        <v>4</v>
      </c>
      <c r="L297" s="10" t="str">
        <f t="shared" si="12"/>
        <v xml:space="preserve">M.-Gm. </v>
      </c>
      <c r="M297" t="str">
        <f t="shared" si="14"/>
        <v>M.-Gm. Kamień Krajeński</v>
      </c>
      <c r="O297" s="69"/>
      <c r="P297" s="71"/>
      <c r="Q297" s="93"/>
    </row>
    <row r="298" spans="5:17">
      <c r="E298" s="62" t="str">
        <f t="shared" si="13"/>
        <v>0413023</v>
      </c>
      <c r="F298">
        <v>13</v>
      </c>
      <c r="G298">
        <v>2</v>
      </c>
      <c r="H298" s="72">
        <v>3</v>
      </c>
      <c r="I298" t="s">
        <v>2595</v>
      </c>
      <c r="J298" t="s">
        <v>665</v>
      </c>
      <c r="K298">
        <v>4</v>
      </c>
      <c r="L298" s="10" t="str">
        <f t="shared" si="12"/>
        <v xml:space="preserve">M.-Gm. </v>
      </c>
      <c r="M298" t="str">
        <f t="shared" si="14"/>
        <v>M.-Gm. Sępólno Krajeńskie</v>
      </c>
      <c r="O298" s="69"/>
      <c r="P298" s="71"/>
      <c r="Q298" s="93"/>
    </row>
    <row r="299" spans="5:17">
      <c r="E299" s="62" t="str">
        <f t="shared" si="13"/>
        <v>0413032</v>
      </c>
      <c r="F299">
        <v>13</v>
      </c>
      <c r="G299">
        <v>3</v>
      </c>
      <c r="H299" s="72">
        <v>2</v>
      </c>
      <c r="I299" t="s">
        <v>2595</v>
      </c>
      <c r="J299" t="s">
        <v>666</v>
      </c>
      <c r="K299">
        <v>4</v>
      </c>
      <c r="L299" s="10" t="str">
        <f t="shared" si="12"/>
        <v xml:space="preserve">Gm. </v>
      </c>
      <c r="M299" t="str">
        <f t="shared" si="14"/>
        <v>Gm. Sośno</v>
      </c>
      <c r="O299" s="69"/>
      <c r="P299" s="71"/>
      <c r="Q299" s="93"/>
    </row>
    <row r="300" spans="5:17">
      <c r="E300" s="62" t="str">
        <f t="shared" si="13"/>
        <v>0413043</v>
      </c>
      <c r="F300">
        <v>13</v>
      </c>
      <c r="G300">
        <v>4</v>
      </c>
      <c r="H300" s="72">
        <v>3</v>
      </c>
      <c r="I300" t="s">
        <v>2595</v>
      </c>
      <c r="J300" t="s">
        <v>667</v>
      </c>
      <c r="K300">
        <v>4</v>
      </c>
      <c r="L300" s="10" t="str">
        <f t="shared" si="12"/>
        <v xml:space="preserve">M.-Gm. </v>
      </c>
      <c r="M300" t="str">
        <f t="shared" si="14"/>
        <v>M.-Gm. Więcbork</v>
      </c>
      <c r="O300" s="69"/>
      <c r="P300" s="71"/>
      <c r="Q300" s="93"/>
    </row>
    <row r="301" spans="5:17">
      <c r="E301" s="62" t="str">
        <f t="shared" si="13"/>
        <v>0414000</v>
      </c>
      <c r="F301">
        <v>14</v>
      </c>
      <c r="G301">
        <v>0</v>
      </c>
      <c r="H301" s="72">
        <v>0</v>
      </c>
      <c r="I301" t="s">
        <v>304</v>
      </c>
      <c r="J301" t="s">
        <v>668</v>
      </c>
      <c r="K301">
        <v>4</v>
      </c>
      <c r="L301" s="10" t="str">
        <f t="shared" si="12"/>
        <v xml:space="preserve">Pow. </v>
      </c>
      <c r="M301" t="str">
        <f t="shared" si="14"/>
        <v>Pow. Świecki</v>
      </c>
      <c r="O301" s="69"/>
      <c r="P301" s="71"/>
      <c r="Q301" s="93"/>
    </row>
    <row r="302" spans="5:17">
      <c r="E302" s="62" t="str">
        <f t="shared" si="13"/>
        <v>0414012</v>
      </c>
      <c r="F302">
        <v>14</v>
      </c>
      <c r="G302">
        <v>1</v>
      </c>
      <c r="H302" s="72">
        <v>2</v>
      </c>
      <c r="I302" t="s">
        <v>2595</v>
      </c>
      <c r="J302" t="s">
        <v>669</v>
      </c>
      <c r="K302">
        <v>4</v>
      </c>
      <c r="L302" s="10" t="str">
        <f t="shared" si="12"/>
        <v xml:space="preserve">Gm. </v>
      </c>
      <c r="M302" t="str">
        <f t="shared" si="14"/>
        <v>Gm. Bukowiec</v>
      </c>
      <c r="O302" s="69"/>
      <c r="P302" s="71"/>
      <c r="Q302" s="93"/>
    </row>
    <row r="303" spans="5:17">
      <c r="E303" s="62" t="str">
        <f t="shared" si="13"/>
        <v>0414022</v>
      </c>
      <c r="F303">
        <v>14</v>
      </c>
      <c r="G303">
        <v>2</v>
      </c>
      <c r="H303" s="72">
        <v>2</v>
      </c>
      <c r="I303" t="s">
        <v>2595</v>
      </c>
      <c r="J303" t="s">
        <v>670</v>
      </c>
      <c r="K303">
        <v>4</v>
      </c>
      <c r="L303" s="10" t="str">
        <f t="shared" si="12"/>
        <v xml:space="preserve">Gm. </v>
      </c>
      <c r="M303" t="str">
        <f t="shared" si="14"/>
        <v>Gm. Dragacz</v>
      </c>
      <c r="O303" s="69"/>
      <c r="P303" s="71"/>
      <c r="Q303" s="93"/>
    </row>
    <row r="304" spans="5:17">
      <c r="E304" s="62" t="str">
        <f t="shared" si="13"/>
        <v>0414032</v>
      </c>
      <c r="F304">
        <v>14</v>
      </c>
      <c r="G304">
        <v>3</v>
      </c>
      <c r="H304" s="72">
        <v>2</v>
      </c>
      <c r="I304" t="s">
        <v>2595</v>
      </c>
      <c r="J304" t="s">
        <v>671</v>
      </c>
      <c r="K304">
        <v>4</v>
      </c>
      <c r="L304" s="10" t="str">
        <f t="shared" si="12"/>
        <v xml:space="preserve">Gm. </v>
      </c>
      <c r="M304" t="str">
        <f t="shared" si="14"/>
        <v>Gm. Drzycim</v>
      </c>
      <c r="O304" s="69"/>
      <c r="P304" s="71"/>
      <c r="Q304" s="93"/>
    </row>
    <row r="305" spans="5:17">
      <c r="E305" s="62" t="str">
        <f t="shared" si="13"/>
        <v>0414042</v>
      </c>
      <c r="F305">
        <v>14</v>
      </c>
      <c r="G305">
        <v>4</v>
      </c>
      <c r="H305" s="72">
        <v>2</v>
      </c>
      <c r="I305" t="s">
        <v>2595</v>
      </c>
      <c r="J305" t="s">
        <v>672</v>
      </c>
      <c r="K305">
        <v>4</v>
      </c>
      <c r="L305" s="10" t="str">
        <f t="shared" si="12"/>
        <v xml:space="preserve">Gm. </v>
      </c>
      <c r="M305" t="str">
        <f t="shared" si="14"/>
        <v>Gm. Jeżewo</v>
      </c>
      <c r="O305" s="69"/>
      <c r="P305" s="71"/>
      <c r="Q305" s="93"/>
    </row>
    <row r="306" spans="5:17">
      <c r="E306" s="62" t="str">
        <f t="shared" si="13"/>
        <v>0414052</v>
      </c>
      <c r="F306">
        <v>14</v>
      </c>
      <c r="G306">
        <v>5</v>
      </c>
      <c r="H306" s="72">
        <v>2</v>
      </c>
      <c r="I306" t="s">
        <v>2595</v>
      </c>
      <c r="J306" t="s">
        <v>673</v>
      </c>
      <c r="K306">
        <v>4</v>
      </c>
      <c r="L306" s="10" t="str">
        <f t="shared" si="12"/>
        <v xml:space="preserve">Gm. </v>
      </c>
      <c r="M306" t="str">
        <f t="shared" si="14"/>
        <v>Gm. Lniano</v>
      </c>
      <c r="O306" s="69"/>
      <c r="P306" s="71"/>
      <c r="Q306" s="93"/>
    </row>
    <row r="307" spans="5:17">
      <c r="E307" s="62" t="str">
        <f t="shared" si="13"/>
        <v>0414063</v>
      </c>
      <c r="F307">
        <v>14</v>
      </c>
      <c r="G307">
        <v>6</v>
      </c>
      <c r="H307" s="72">
        <v>3</v>
      </c>
      <c r="I307" t="s">
        <v>2595</v>
      </c>
      <c r="J307" t="s">
        <v>674</v>
      </c>
      <c r="K307">
        <v>4</v>
      </c>
      <c r="L307" s="10" t="str">
        <f t="shared" si="12"/>
        <v xml:space="preserve">M.-Gm. </v>
      </c>
      <c r="M307" t="str">
        <f t="shared" si="14"/>
        <v>M.-Gm. Nowe</v>
      </c>
      <c r="O307" s="69"/>
      <c r="P307" s="71"/>
      <c r="Q307" s="93"/>
    </row>
    <row r="308" spans="5:17">
      <c r="E308" s="62" t="str">
        <f t="shared" si="13"/>
        <v>0414072</v>
      </c>
      <c r="F308">
        <v>14</v>
      </c>
      <c r="G308">
        <v>7</v>
      </c>
      <c r="H308" s="72">
        <v>2</v>
      </c>
      <c r="I308" t="s">
        <v>2595</v>
      </c>
      <c r="J308" t="s">
        <v>675</v>
      </c>
      <c r="K308">
        <v>4</v>
      </c>
      <c r="L308" s="10" t="str">
        <f t="shared" si="12"/>
        <v xml:space="preserve">Gm. </v>
      </c>
      <c r="M308" t="str">
        <f t="shared" si="14"/>
        <v>Gm. Osie</v>
      </c>
      <c r="O308" s="69"/>
      <c r="P308" s="71"/>
      <c r="Q308" s="93"/>
    </row>
    <row r="309" spans="5:17">
      <c r="E309" s="62" t="str">
        <f>TEXT(K309,"00")&amp;TEXT(F309,"00")&amp;TEXT(G309,"00")&amp;TEXT(H309,"0")</f>
        <v>0414083</v>
      </c>
      <c r="F309">
        <v>14</v>
      </c>
      <c r="G309">
        <v>8</v>
      </c>
      <c r="H309" s="72">
        <v>3</v>
      </c>
      <c r="I309" t="s">
        <v>2595</v>
      </c>
      <c r="J309" t="s">
        <v>676</v>
      </c>
      <c r="K309">
        <v>4</v>
      </c>
      <c r="L309" s="10" t="str">
        <f t="shared" si="12"/>
        <v xml:space="preserve">M.-Gm. </v>
      </c>
      <c r="M309" t="str">
        <f t="shared" si="14"/>
        <v>M.-Gm. Pruszcz</v>
      </c>
      <c r="N309">
        <v>1</v>
      </c>
      <c r="O309" s="69">
        <v>1</v>
      </c>
      <c r="P309" s="71"/>
      <c r="Q309" s="93"/>
    </row>
    <row r="310" spans="5:17">
      <c r="E310" s="62" t="str">
        <f t="shared" si="13"/>
        <v>0414093</v>
      </c>
      <c r="F310">
        <v>14</v>
      </c>
      <c r="G310">
        <v>9</v>
      </c>
      <c r="H310" s="72">
        <v>3</v>
      </c>
      <c r="I310" t="s">
        <v>2595</v>
      </c>
      <c r="J310" t="s">
        <v>677</v>
      </c>
      <c r="K310">
        <v>4</v>
      </c>
      <c r="L310" s="10" t="str">
        <f t="shared" si="12"/>
        <v xml:space="preserve">M.-Gm. </v>
      </c>
      <c r="M310" t="str">
        <f t="shared" si="14"/>
        <v>M.-Gm. Świecie</v>
      </c>
      <c r="O310" s="69"/>
      <c r="P310" s="71"/>
      <c r="Q310" s="93"/>
    </row>
    <row r="311" spans="5:17">
      <c r="E311" s="62" t="str">
        <f t="shared" si="13"/>
        <v>0414102</v>
      </c>
      <c r="F311">
        <v>14</v>
      </c>
      <c r="G311">
        <v>10</v>
      </c>
      <c r="H311" s="72">
        <v>2</v>
      </c>
      <c r="I311" t="s">
        <v>2595</v>
      </c>
      <c r="J311" t="s">
        <v>678</v>
      </c>
      <c r="K311">
        <v>4</v>
      </c>
      <c r="L311" s="10" t="str">
        <f t="shared" si="12"/>
        <v xml:space="preserve">Gm. </v>
      </c>
      <c r="M311" t="str">
        <f t="shared" si="14"/>
        <v>Gm. Świekatowo</v>
      </c>
      <c r="O311" s="69"/>
      <c r="P311" s="71"/>
      <c r="Q311" s="93"/>
    </row>
    <row r="312" spans="5:17">
      <c r="E312" s="62" t="str">
        <f t="shared" si="13"/>
        <v>0414112</v>
      </c>
      <c r="F312">
        <v>14</v>
      </c>
      <c r="G312">
        <v>11</v>
      </c>
      <c r="H312" s="72">
        <v>2</v>
      </c>
      <c r="I312" t="s">
        <v>2595</v>
      </c>
      <c r="J312" t="s">
        <v>679</v>
      </c>
      <c r="K312">
        <v>4</v>
      </c>
      <c r="L312" s="10" t="str">
        <f t="shared" si="12"/>
        <v xml:space="preserve">Gm. </v>
      </c>
      <c r="M312" t="str">
        <f t="shared" si="14"/>
        <v>Gm. Warlubie</v>
      </c>
      <c r="O312" s="69"/>
      <c r="P312" s="71"/>
      <c r="Q312" s="93"/>
    </row>
    <row r="313" spans="5:17">
      <c r="E313" s="62" t="str">
        <f t="shared" si="13"/>
        <v>0415000</v>
      </c>
      <c r="F313">
        <v>15</v>
      </c>
      <c r="G313">
        <v>0</v>
      </c>
      <c r="H313" s="72">
        <v>0</v>
      </c>
      <c r="I313" t="s">
        <v>304</v>
      </c>
      <c r="J313" t="s">
        <v>680</v>
      </c>
      <c r="K313">
        <v>4</v>
      </c>
      <c r="L313" s="10" t="str">
        <f t="shared" si="12"/>
        <v xml:space="preserve">Pow. </v>
      </c>
      <c r="M313" t="str">
        <f t="shared" si="14"/>
        <v>Pow. Toruński</v>
      </c>
      <c r="O313" s="69"/>
      <c r="P313" s="71"/>
      <c r="Q313" s="93"/>
    </row>
    <row r="314" spans="5:17">
      <c r="E314" s="62" t="str">
        <f t="shared" si="13"/>
        <v>0415011</v>
      </c>
      <c r="F314">
        <v>15</v>
      </c>
      <c r="G314">
        <v>1</v>
      </c>
      <c r="H314" s="72">
        <v>1</v>
      </c>
      <c r="I314" t="s">
        <v>2595</v>
      </c>
      <c r="J314" t="s">
        <v>681</v>
      </c>
      <c r="K314">
        <v>4</v>
      </c>
      <c r="L314" s="10" t="str">
        <f t="shared" si="12"/>
        <v xml:space="preserve">M. </v>
      </c>
      <c r="M314" t="str">
        <f t="shared" si="14"/>
        <v>M. Chełmża</v>
      </c>
      <c r="O314" s="69"/>
      <c r="P314" s="71"/>
      <c r="Q314" s="93"/>
    </row>
    <row r="315" spans="5:17">
      <c r="E315" s="62" t="str">
        <f t="shared" si="13"/>
        <v>0415022</v>
      </c>
      <c r="F315">
        <v>15</v>
      </c>
      <c r="G315">
        <v>2</v>
      </c>
      <c r="H315" s="72">
        <v>2</v>
      </c>
      <c r="I315" t="s">
        <v>2595</v>
      </c>
      <c r="J315" t="s">
        <v>681</v>
      </c>
      <c r="K315">
        <v>4</v>
      </c>
      <c r="L315" s="10" t="str">
        <f t="shared" si="12"/>
        <v xml:space="preserve">Gm. </v>
      </c>
      <c r="M315" t="str">
        <f t="shared" si="14"/>
        <v>Gm. Chełmża</v>
      </c>
      <c r="O315" s="69"/>
      <c r="P315" s="71"/>
      <c r="Q315" s="93"/>
    </row>
    <row r="316" spans="5:17">
      <c r="E316" s="62" t="str">
        <f t="shared" si="13"/>
        <v>0415032</v>
      </c>
      <c r="F316">
        <v>15</v>
      </c>
      <c r="G316">
        <v>3</v>
      </c>
      <c r="H316" s="72">
        <v>2</v>
      </c>
      <c r="I316" t="s">
        <v>2595</v>
      </c>
      <c r="J316" t="s">
        <v>682</v>
      </c>
      <c r="K316">
        <v>4</v>
      </c>
      <c r="L316" s="10" t="str">
        <f t="shared" si="12"/>
        <v xml:space="preserve">Gm. </v>
      </c>
      <c r="M316" t="str">
        <f t="shared" si="14"/>
        <v>Gm. Czernikowo</v>
      </c>
      <c r="O316" s="69"/>
      <c r="P316" s="71"/>
      <c r="Q316" s="93"/>
    </row>
    <row r="317" spans="5:17">
      <c r="E317" s="62" t="str">
        <f t="shared" si="13"/>
        <v>0415042</v>
      </c>
      <c r="F317">
        <v>15</v>
      </c>
      <c r="G317">
        <v>4</v>
      </c>
      <c r="H317" s="72">
        <v>2</v>
      </c>
      <c r="I317" t="s">
        <v>2595</v>
      </c>
      <c r="J317" t="s">
        <v>683</v>
      </c>
      <c r="K317">
        <v>4</v>
      </c>
      <c r="L317" s="10" t="str">
        <f t="shared" si="12"/>
        <v xml:space="preserve">Gm. </v>
      </c>
      <c r="M317" t="str">
        <f t="shared" si="14"/>
        <v>Gm. Lubicz</v>
      </c>
      <c r="O317" s="69"/>
      <c r="P317" s="71"/>
      <c r="Q317" s="93"/>
    </row>
    <row r="318" spans="5:17">
      <c r="E318" s="62" t="str">
        <f t="shared" si="13"/>
        <v>0415052</v>
      </c>
      <c r="F318">
        <v>15</v>
      </c>
      <c r="G318">
        <v>5</v>
      </c>
      <c r="H318" s="72">
        <v>2</v>
      </c>
      <c r="I318" t="s">
        <v>2595</v>
      </c>
      <c r="J318" t="s">
        <v>684</v>
      </c>
      <c r="K318">
        <v>4</v>
      </c>
      <c r="L318" s="10" t="str">
        <f t="shared" si="12"/>
        <v xml:space="preserve">Gm. </v>
      </c>
      <c r="M318" t="str">
        <f t="shared" si="14"/>
        <v>Gm. Łubianka</v>
      </c>
      <c r="O318" s="69"/>
      <c r="P318" s="71"/>
      <c r="Q318" s="93"/>
    </row>
    <row r="319" spans="5:17">
      <c r="E319" s="62" t="str">
        <f t="shared" si="13"/>
        <v>0415062</v>
      </c>
      <c r="F319">
        <v>15</v>
      </c>
      <c r="G319">
        <v>6</v>
      </c>
      <c r="H319" s="72">
        <v>2</v>
      </c>
      <c r="I319" t="s">
        <v>2595</v>
      </c>
      <c r="J319" t="s">
        <v>685</v>
      </c>
      <c r="K319">
        <v>4</v>
      </c>
      <c r="L319" s="10" t="str">
        <f t="shared" si="12"/>
        <v xml:space="preserve">Gm. </v>
      </c>
      <c r="M319" t="str">
        <f t="shared" si="14"/>
        <v>Gm. Łysomice</v>
      </c>
      <c r="O319" s="69"/>
      <c r="P319" s="71"/>
      <c r="Q319" s="93"/>
    </row>
    <row r="320" spans="5:17">
      <c r="E320" s="62" t="str">
        <f t="shared" si="13"/>
        <v>0415072</v>
      </c>
      <c r="F320">
        <v>15</v>
      </c>
      <c r="G320">
        <v>7</v>
      </c>
      <c r="H320" s="72">
        <v>2</v>
      </c>
      <c r="I320" t="s">
        <v>2595</v>
      </c>
      <c r="J320" t="s">
        <v>686</v>
      </c>
      <c r="K320">
        <v>4</v>
      </c>
      <c r="L320" s="10" t="str">
        <f t="shared" si="12"/>
        <v xml:space="preserve">Gm. </v>
      </c>
      <c r="M320" t="str">
        <f t="shared" si="14"/>
        <v>Gm. Obrowo</v>
      </c>
      <c r="O320" s="69"/>
      <c r="P320" s="71"/>
      <c r="Q320" s="93"/>
    </row>
    <row r="321" spans="5:17">
      <c r="E321" s="62" t="str">
        <f t="shared" si="13"/>
        <v>0415082</v>
      </c>
      <c r="F321">
        <v>15</v>
      </c>
      <c r="G321">
        <v>8</v>
      </c>
      <c r="H321" s="72">
        <v>2</v>
      </c>
      <c r="I321" t="s">
        <v>2595</v>
      </c>
      <c r="J321" t="s">
        <v>687</v>
      </c>
      <c r="K321">
        <v>4</v>
      </c>
      <c r="L321" s="10" t="str">
        <f t="shared" ref="L321:L384" si="15">+IF(H321=1,"M. ",IF(H321=2,"Gm. ",IF(H321=3,"M.-Gm. ",IF(F321&gt;60,"M. ",LEFT(I321,3)&amp;". "))))</f>
        <v xml:space="preserve">Gm. </v>
      </c>
      <c r="M321" t="str">
        <f t="shared" si="14"/>
        <v>Gm. Wielka Nieszawka</v>
      </c>
      <c r="O321" s="69"/>
      <c r="P321" s="71"/>
      <c r="Q321" s="93"/>
    </row>
    <row r="322" spans="5:17">
      <c r="E322" s="62" t="str">
        <f t="shared" ref="E322:E385" si="16">TEXT(K322,"00")&amp;TEXT(F322,"00")&amp;TEXT(G322,"00")&amp;TEXT(H322,"0")</f>
        <v>0415092</v>
      </c>
      <c r="F322">
        <v>15</v>
      </c>
      <c r="G322">
        <v>9</v>
      </c>
      <c r="H322" s="72">
        <v>2</v>
      </c>
      <c r="I322" t="s">
        <v>2595</v>
      </c>
      <c r="J322" t="s">
        <v>688</v>
      </c>
      <c r="K322">
        <v>4</v>
      </c>
      <c r="L322" s="10" t="str">
        <f t="shared" si="15"/>
        <v xml:space="preserve">Gm. </v>
      </c>
      <c r="M322" t="str">
        <f t="shared" ref="M322:M385" si="17">+L322&amp;PROPER(J322)</f>
        <v>Gm. Zławieś Wielka</v>
      </c>
      <c r="O322" s="69"/>
      <c r="P322" s="71"/>
      <c r="Q322" s="93"/>
    </row>
    <row r="323" spans="5:17">
      <c r="E323" s="62" t="str">
        <f t="shared" si="16"/>
        <v>0416000</v>
      </c>
      <c r="F323">
        <v>16</v>
      </c>
      <c r="G323">
        <v>0</v>
      </c>
      <c r="H323" s="72">
        <v>0</v>
      </c>
      <c r="I323" t="s">
        <v>304</v>
      </c>
      <c r="J323" t="s">
        <v>689</v>
      </c>
      <c r="K323">
        <v>4</v>
      </c>
      <c r="L323" s="10" t="str">
        <f t="shared" si="15"/>
        <v xml:space="preserve">Pow. </v>
      </c>
      <c r="M323" t="str">
        <f t="shared" si="17"/>
        <v>Pow. Tucholski</v>
      </c>
      <c r="O323" s="69"/>
      <c r="P323" s="71"/>
      <c r="Q323" s="93"/>
    </row>
    <row r="324" spans="5:17">
      <c r="E324" s="62" t="str">
        <f t="shared" si="16"/>
        <v>0416012</v>
      </c>
      <c r="F324">
        <v>16</v>
      </c>
      <c r="G324">
        <v>1</v>
      </c>
      <c r="H324" s="72">
        <v>2</v>
      </c>
      <c r="I324" t="s">
        <v>2595</v>
      </c>
      <c r="J324" t="s">
        <v>690</v>
      </c>
      <c r="K324">
        <v>4</v>
      </c>
      <c r="L324" s="10" t="str">
        <f t="shared" si="15"/>
        <v xml:space="preserve">Gm. </v>
      </c>
      <c r="M324" t="str">
        <f t="shared" si="17"/>
        <v>Gm. Cekcyn</v>
      </c>
      <c r="O324" s="69"/>
      <c r="P324" s="71"/>
      <c r="Q324" s="93"/>
    </row>
    <row r="325" spans="5:17">
      <c r="E325" s="62" t="str">
        <f t="shared" si="16"/>
        <v>0416022</v>
      </c>
      <c r="F325">
        <v>16</v>
      </c>
      <c r="G325">
        <v>2</v>
      </c>
      <c r="H325" s="72">
        <v>2</v>
      </c>
      <c r="I325" t="s">
        <v>2595</v>
      </c>
      <c r="J325" t="s">
        <v>691</v>
      </c>
      <c r="K325">
        <v>4</v>
      </c>
      <c r="L325" s="10" t="str">
        <f t="shared" si="15"/>
        <v xml:space="preserve">Gm. </v>
      </c>
      <c r="M325" t="str">
        <f t="shared" si="17"/>
        <v>Gm. Gostycyn</v>
      </c>
      <c r="O325" s="69"/>
      <c r="P325" s="71"/>
      <c r="Q325" s="93"/>
    </row>
    <row r="326" spans="5:17">
      <c r="E326" s="62" t="str">
        <f t="shared" si="16"/>
        <v>0416032</v>
      </c>
      <c r="F326">
        <v>16</v>
      </c>
      <c r="G326">
        <v>3</v>
      </c>
      <c r="H326" s="72">
        <v>2</v>
      </c>
      <c r="I326" t="s">
        <v>2595</v>
      </c>
      <c r="J326" t="s">
        <v>692</v>
      </c>
      <c r="K326">
        <v>4</v>
      </c>
      <c r="L326" s="10" t="str">
        <f t="shared" si="15"/>
        <v xml:space="preserve">Gm. </v>
      </c>
      <c r="M326" t="str">
        <f t="shared" si="17"/>
        <v>Gm. Kęsowo</v>
      </c>
      <c r="O326" s="69"/>
      <c r="P326" s="71"/>
      <c r="Q326" s="93"/>
    </row>
    <row r="327" spans="5:17">
      <c r="E327" s="62" t="str">
        <f t="shared" si="16"/>
        <v>0416042</v>
      </c>
      <c r="F327">
        <v>16</v>
      </c>
      <c r="G327">
        <v>4</v>
      </c>
      <c r="H327" s="72">
        <v>2</v>
      </c>
      <c r="I327" t="s">
        <v>2595</v>
      </c>
      <c r="J327" t="s">
        <v>693</v>
      </c>
      <c r="K327">
        <v>4</v>
      </c>
      <c r="L327" s="10" t="str">
        <f t="shared" si="15"/>
        <v xml:space="preserve">Gm. </v>
      </c>
      <c r="M327" t="str">
        <f t="shared" si="17"/>
        <v>Gm. Lubiewo</v>
      </c>
      <c r="O327" s="69"/>
      <c r="P327" s="71"/>
      <c r="Q327" s="93"/>
    </row>
    <row r="328" spans="5:17">
      <c r="E328" s="62" t="str">
        <f t="shared" si="16"/>
        <v>0416052</v>
      </c>
      <c r="F328">
        <v>16</v>
      </c>
      <c r="G328">
        <v>5</v>
      </c>
      <c r="H328" s="72">
        <v>2</v>
      </c>
      <c r="I328" t="s">
        <v>2595</v>
      </c>
      <c r="J328" t="s">
        <v>694</v>
      </c>
      <c r="K328">
        <v>4</v>
      </c>
      <c r="L328" s="10" t="str">
        <f t="shared" si="15"/>
        <v xml:space="preserve">Gm. </v>
      </c>
      <c r="M328" t="str">
        <f t="shared" si="17"/>
        <v>Gm. Śliwice</v>
      </c>
      <c r="O328" s="69"/>
      <c r="P328" s="71"/>
      <c r="Q328" s="93"/>
    </row>
    <row r="329" spans="5:17">
      <c r="E329" s="62" t="str">
        <f t="shared" si="16"/>
        <v>0416063</v>
      </c>
      <c r="F329">
        <v>16</v>
      </c>
      <c r="G329">
        <v>6</v>
      </c>
      <c r="H329" s="72">
        <v>3</v>
      </c>
      <c r="I329" t="s">
        <v>2595</v>
      </c>
      <c r="J329" t="s">
        <v>695</v>
      </c>
      <c r="K329">
        <v>4</v>
      </c>
      <c r="L329" s="10" t="str">
        <f t="shared" si="15"/>
        <v xml:space="preserve">M.-Gm. </v>
      </c>
      <c r="M329" t="str">
        <f t="shared" si="17"/>
        <v>M.-Gm. Tuchola</v>
      </c>
      <c r="O329" s="69"/>
      <c r="P329" s="71"/>
      <c r="Q329" s="93"/>
    </row>
    <row r="330" spans="5:17">
      <c r="E330" s="62" t="str">
        <f t="shared" si="16"/>
        <v>0417000</v>
      </c>
      <c r="F330">
        <v>17</v>
      </c>
      <c r="G330">
        <v>0</v>
      </c>
      <c r="H330" s="72">
        <v>0</v>
      </c>
      <c r="I330" t="s">
        <v>304</v>
      </c>
      <c r="J330" t="s">
        <v>696</v>
      </c>
      <c r="K330">
        <v>4</v>
      </c>
      <c r="L330" s="10" t="str">
        <f t="shared" si="15"/>
        <v xml:space="preserve">Pow. </v>
      </c>
      <c r="M330" t="str">
        <f t="shared" si="17"/>
        <v>Pow. Wąbrzeski</v>
      </c>
      <c r="O330" s="69"/>
      <c r="P330" s="71"/>
      <c r="Q330" s="93"/>
    </row>
    <row r="331" spans="5:17">
      <c r="E331" s="62" t="str">
        <f t="shared" si="16"/>
        <v>0417011</v>
      </c>
      <c r="F331">
        <v>17</v>
      </c>
      <c r="G331">
        <v>1</v>
      </c>
      <c r="H331" s="72">
        <v>1</v>
      </c>
      <c r="I331" t="s">
        <v>2595</v>
      </c>
      <c r="J331" t="s">
        <v>697</v>
      </c>
      <c r="K331">
        <v>4</v>
      </c>
      <c r="L331" s="10" t="str">
        <f t="shared" si="15"/>
        <v xml:space="preserve">M. </v>
      </c>
      <c r="M331" t="str">
        <f t="shared" si="17"/>
        <v>M. Wąbrzeźno</v>
      </c>
      <c r="O331" s="69"/>
      <c r="P331" s="71"/>
      <c r="Q331" s="93"/>
    </row>
    <row r="332" spans="5:17">
      <c r="E332" s="62" t="str">
        <f t="shared" si="16"/>
        <v>0417022</v>
      </c>
      <c r="F332">
        <v>17</v>
      </c>
      <c r="G332">
        <v>2</v>
      </c>
      <c r="H332" s="72">
        <v>2</v>
      </c>
      <c r="I332" t="s">
        <v>2595</v>
      </c>
      <c r="J332" t="s">
        <v>698</v>
      </c>
      <c r="K332">
        <v>4</v>
      </c>
      <c r="L332" s="10" t="str">
        <f t="shared" si="15"/>
        <v xml:space="preserve">Gm. </v>
      </c>
      <c r="M332" t="str">
        <f t="shared" si="17"/>
        <v>Gm. Dębowa Łąka</v>
      </c>
      <c r="O332" s="69"/>
      <c r="P332" s="71"/>
      <c r="Q332" s="93"/>
    </row>
    <row r="333" spans="5:17">
      <c r="E333" s="62" t="str">
        <f t="shared" si="16"/>
        <v>0417032</v>
      </c>
      <c r="F333">
        <v>17</v>
      </c>
      <c r="G333">
        <v>3</v>
      </c>
      <c r="H333" s="72">
        <v>2</v>
      </c>
      <c r="I333" t="s">
        <v>2595</v>
      </c>
      <c r="J333" t="s">
        <v>699</v>
      </c>
      <c r="K333">
        <v>4</v>
      </c>
      <c r="L333" s="10" t="str">
        <f t="shared" si="15"/>
        <v xml:space="preserve">Gm. </v>
      </c>
      <c r="M333" t="str">
        <f t="shared" si="17"/>
        <v>Gm. Książki</v>
      </c>
      <c r="O333" s="69"/>
      <c r="P333" s="71"/>
      <c r="Q333" s="93"/>
    </row>
    <row r="334" spans="5:17">
      <c r="E334" s="62" t="str">
        <f t="shared" si="16"/>
        <v>0417042</v>
      </c>
      <c r="F334">
        <v>17</v>
      </c>
      <c r="G334">
        <v>4</v>
      </c>
      <c r="H334" s="72">
        <v>2</v>
      </c>
      <c r="I334" t="s">
        <v>2595</v>
      </c>
      <c r="J334" t="s">
        <v>700</v>
      </c>
      <c r="K334">
        <v>4</v>
      </c>
      <c r="L334" s="10" t="str">
        <f t="shared" si="15"/>
        <v xml:space="preserve">Gm. </v>
      </c>
      <c r="M334" t="str">
        <f t="shared" si="17"/>
        <v>Gm. Płużnica</v>
      </c>
      <c r="O334" s="69"/>
      <c r="P334" s="71"/>
      <c r="Q334" s="93"/>
    </row>
    <row r="335" spans="5:17">
      <c r="E335" s="62" t="str">
        <f t="shared" si="16"/>
        <v>0417052</v>
      </c>
      <c r="F335">
        <v>17</v>
      </c>
      <c r="G335">
        <v>5</v>
      </c>
      <c r="H335" s="72">
        <v>2</v>
      </c>
      <c r="I335" t="s">
        <v>2595</v>
      </c>
      <c r="J335" t="s">
        <v>2616</v>
      </c>
      <c r="K335">
        <v>4</v>
      </c>
      <c r="L335" s="10" t="str">
        <f t="shared" si="15"/>
        <v xml:space="preserve">Gm. </v>
      </c>
      <c r="M335" t="str">
        <f t="shared" si="17"/>
        <v>Gm. Ryńsk</v>
      </c>
      <c r="O335" s="69"/>
      <c r="P335" s="71"/>
      <c r="Q335" s="93"/>
    </row>
    <row r="336" spans="5:17">
      <c r="E336" s="62" t="str">
        <f t="shared" si="16"/>
        <v>0418000</v>
      </c>
      <c r="F336">
        <v>18</v>
      </c>
      <c r="G336">
        <v>0</v>
      </c>
      <c r="H336" s="72">
        <v>0</v>
      </c>
      <c r="I336" t="s">
        <v>304</v>
      </c>
      <c r="J336" t="s">
        <v>701</v>
      </c>
      <c r="K336">
        <v>4</v>
      </c>
      <c r="L336" s="10" t="str">
        <f t="shared" si="15"/>
        <v xml:space="preserve">Pow. </v>
      </c>
      <c r="M336" t="str">
        <f t="shared" si="17"/>
        <v>Pow. Włocławski</v>
      </c>
      <c r="O336" s="69"/>
      <c r="P336" s="71"/>
      <c r="Q336" s="93"/>
    </row>
    <row r="337" spans="5:17">
      <c r="E337" s="62" t="str">
        <f t="shared" si="16"/>
        <v>0418011</v>
      </c>
      <c r="F337">
        <v>18</v>
      </c>
      <c r="G337">
        <v>1</v>
      </c>
      <c r="H337" s="72">
        <v>1</v>
      </c>
      <c r="I337" t="s">
        <v>2595</v>
      </c>
      <c r="J337" t="s">
        <v>702</v>
      </c>
      <c r="K337">
        <v>4</v>
      </c>
      <c r="L337" s="10" t="str">
        <f t="shared" si="15"/>
        <v xml:space="preserve">M. </v>
      </c>
      <c r="M337" t="str">
        <f t="shared" si="17"/>
        <v>M. Kowal</v>
      </c>
      <c r="O337" s="69"/>
      <c r="P337" s="71"/>
      <c r="Q337" s="93"/>
    </row>
    <row r="338" spans="5:17">
      <c r="E338" s="62" t="str">
        <f t="shared" si="16"/>
        <v>0418022</v>
      </c>
      <c r="F338">
        <v>18</v>
      </c>
      <c r="G338">
        <v>2</v>
      </c>
      <c r="H338" s="72">
        <v>2</v>
      </c>
      <c r="I338" t="s">
        <v>2595</v>
      </c>
      <c r="J338" t="s">
        <v>703</v>
      </c>
      <c r="K338">
        <v>4</v>
      </c>
      <c r="L338" s="10" t="str">
        <f t="shared" si="15"/>
        <v xml:space="preserve">Gm. </v>
      </c>
      <c r="M338" t="str">
        <f t="shared" si="17"/>
        <v>Gm. Baruchowo</v>
      </c>
      <c r="O338" s="69"/>
      <c r="P338" s="71"/>
      <c r="Q338" s="93"/>
    </row>
    <row r="339" spans="5:17">
      <c r="E339" s="62" t="str">
        <f t="shared" si="16"/>
        <v>0418032</v>
      </c>
      <c r="F339">
        <v>18</v>
      </c>
      <c r="G339">
        <v>3</v>
      </c>
      <c r="H339" s="72">
        <v>2</v>
      </c>
      <c r="I339" t="s">
        <v>2595</v>
      </c>
      <c r="J339" t="s">
        <v>704</v>
      </c>
      <c r="K339">
        <v>4</v>
      </c>
      <c r="L339" s="10" t="str">
        <f t="shared" si="15"/>
        <v xml:space="preserve">Gm. </v>
      </c>
      <c r="M339" t="str">
        <f t="shared" si="17"/>
        <v>Gm. Boniewo</v>
      </c>
      <c r="O339" s="69"/>
      <c r="P339" s="71"/>
      <c r="Q339" s="93"/>
    </row>
    <row r="340" spans="5:17">
      <c r="E340" s="62" t="str">
        <f t="shared" si="16"/>
        <v>0418043</v>
      </c>
      <c r="F340">
        <v>18</v>
      </c>
      <c r="G340">
        <v>4</v>
      </c>
      <c r="H340" s="72">
        <v>3</v>
      </c>
      <c r="I340" t="s">
        <v>2595</v>
      </c>
      <c r="J340" t="s">
        <v>705</v>
      </c>
      <c r="K340">
        <v>4</v>
      </c>
      <c r="L340" s="10" t="str">
        <f t="shared" si="15"/>
        <v xml:space="preserve">M.-Gm. </v>
      </c>
      <c r="M340" t="str">
        <f t="shared" si="17"/>
        <v>M.-Gm. Brześć Kujawski</v>
      </c>
      <c r="O340" s="69"/>
      <c r="P340" s="71"/>
      <c r="Q340" s="93"/>
    </row>
    <row r="341" spans="5:17">
      <c r="E341" s="62" t="str">
        <f t="shared" si="16"/>
        <v>0418052</v>
      </c>
      <c r="F341">
        <v>18</v>
      </c>
      <c r="G341">
        <v>5</v>
      </c>
      <c r="H341" s="72">
        <v>2</v>
      </c>
      <c r="I341" t="s">
        <v>2595</v>
      </c>
      <c r="J341" t="s">
        <v>706</v>
      </c>
      <c r="K341">
        <v>4</v>
      </c>
      <c r="L341" s="10" t="str">
        <f t="shared" si="15"/>
        <v xml:space="preserve">Gm. </v>
      </c>
      <c r="M341" t="str">
        <f t="shared" si="17"/>
        <v>Gm. Choceń</v>
      </c>
      <c r="O341" s="69"/>
      <c r="P341" s="71"/>
      <c r="Q341" s="93"/>
    </row>
    <row r="342" spans="5:17">
      <c r="E342" s="62" t="str">
        <f t="shared" si="16"/>
        <v>0418063</v>
      </c>
      <c r="F342">
        <v>18</v>
      </c>
      <c r="G342">
        <v>6</v>
      </c>
      <c r="H342" s="72">
        <v>3</v>
      </c>
      <c r="I342" t="s">
        <v>2595</v>
      </c>
      <c r="J342" t="s">
        <v>707</v>
      </c>
      <c r="K342">
        <v>4</v>
      </c>
      <c r="L342" s="10" t="str">
        <f t="shared" si="15"/>
        <v xml:space="preserve">M.-Gm. </v>
      </c>
      <c r="M342" t="str">
        <f t="shared" si="17"/>
        <v>M.-Gm. Chodecz</v>
      </c>
      <c r="O342" s="69"/>
      <c r="P342" s="71"/>
      <c r="Q342" s="93"/>
    </row>
    <row r="343" spans="5:17">
      <c r="E343" s="62" t="str">
        <f t="shared" si="16"/>
        <v>0418072</v>
      </c>
      <c r="F343">
        <v>18</v>
      </c>
      <c r="G343">
        <v>7</v>
      </c>
      <c r="H343" s="72">
        <v>2</v>
      </c>
      <c r="I343" t="s">
        <v>2595</v>
      </c>
      <c r="J343" t="s">
        <v>708</v>
      </c>
      <c r="K343">
        <v>4</v>
      </c>
      <c r="L343" s="10" t="str">
        <f t="shared" si="15"/>
        <v xml:space="preserve">Gm. </v>
      </c>
      <c r="M343" t="str">
        <f t="shared" si="17"/>
        <v>Gm. Fabianki</v>
      </c>
      <c r="O343" s="69"/>
      <c r="P343" s="71"/>
      <c r="Q343" s="93"/>
    </row>
    <row r="344" spans="5:17">
      <c r="E344" s="62" t="str">
        <f t="shared" si="16"/>
        <v>0418083</v>
      </c>
      <c r="F344">
        <v>18</v>
      </c>
      <c r="G344">
        <v>8</v>
      </c>
      <c r="H344" s="72">
        <v>3</v>
      </c>
      <c r="I344" t="s">
        <v>2595</v>
      </c>
      <c r="J344" t="s">
        <v>709</v>
      </c>
      <c r="K344">
        <v>4</v>
      </c>
      <c r="L344" s="10" t="str">
        <f t="shared" si="15"/>
        <v xml:space="preserve">M.-Gm. </v>
      </c>
      <c r="M344" t="str">
        <f t="shared" si="17"/>
        <v>M.-Gm. Izbica Kujawska</v>
      </c>
      <c r="O344" s="69"/>
      <c r="P344" s="71"/>
      <c r="Q344" s="93"/>
    </row>
    <row r="345" spans="5:17">
      <c r="E345" s="62" t="str">
        <f t="shared" si="16"/>
        <v>0418092</v>
      </c>
      <c r="F345">
        <v>18</v>
      </c>
      <c r="G345">
        <v>9</v>
      </c>
      <c r="H345" s="72">
        <v>2</v>
      </c>
      <c r="I345" t="s">
        <v>2595</v>
      </c>
      <c r="J345" t="s">
        <v>702</v>
      </c>
      <c r="K345">
        <v>4</v>
      </c>
      <c r="L345" s="10" t="str">
        <f t="shared" si="15"/>
        <v xml:space="preserve">Gm. </v>
      </c>
      <c r="M345" t="str">
        <f t="shared" si="17"/>
        <v>Gm. Kowal</v>
      </c>
      <c r="O345" s="69"/>
      <c r="P345" s="71"/>
      <c r="Q345" s="93"/>
    </row>
    <row r="346" spans="5:17">
      <c r="E346" s="62" t="str">
        <f t="shared" si="16"/>
        <v>0418102</v>
      </c>
      <c r="F346">
        <v>18</v>
      </c>
      <c r="G346">
        <v>10</v>
      </c>
      <c r="H346" s="72">
        <v>2</v>
      </c>
      <c r="I346" t="s">
        <v>2595</v>
      </c>
      <c r="J346" t="s">
        <v>710</v>
      </c>
      <c r="K346">
        <v>4</v>
      </c>
      <c r="L346" s="10" t="str">
        <f t="shared" si="15"/>
        <v xml:space="preserve">Gm. </v>
      </c>
      <c r="M346" t="str">
        <f t="shared" si="17"/>
        <v>Gm. Lubanie</v>
      </c>
      <c r="O346" s="69"/>
      <c r="P346" s="71"/>
      <c r="Q346" s="93"/>
    </row>
    <row r="347" spans="5:17">
      <c r="E347" s="62" t="str">
        <f t="shared" si="16"/>
        <v>0418113</v>
      </c>
      <c r="F347">
        <v>18</v>
      </c>
      <c r="G347">
        <v>11</v>
      </c>
      <c r="H347" s="72">
        <v>3</v>
      </c>
      <c r="I347" t="s">
        <v>2595</v>
      </c>
      <c r="J347" t="s">
        <v>711</v>
      </c>
      <c r="K347">
        <v>4</v>
      </c>
      <c r="L347" s="10" t="str">
        <f t="shared" si="15"/>
        <v xml:space="preserve">M.-Gm. </v>
      </c>
      <c r="M347" t="str">
        <f t="shared" si="17"/>
        <v>M.-Gm. Lubień Kujawski</v>
      </c>
      <c r="O347" s="69"/>
      <c r="P347" s="71"/>
      <c r="Q347" s="93"/>
    </row>
    <row r="348" spans="5:17">
      <c r="E348" s="62" t="str">
        <f t="shared" si="16"/>
        <v>0418123</v>
      </c>
      <c r="F348">
        <v>18</v>
      </c>
      <c r="G348">
        <v>12</v>
      </c>
      <c r="H348" s="72">
        <v>3</v>
      </c>
      <c r="I348" t="s">
        <v>2595</v>
      </c>
      <c r="J348" t="s">
        <v>712</v>
      </c>
      <c r="K348">
        <v>4</v>
      </c>
      <c r="L348" s="10" t="str">
        <f t="shared" si="15"/>
        <v xml:space="preserve">M.-Gm. </v>
      </c>
      <c r="M348" t="str">
        <f t="shared" si="17"/>
        <v>M.-Gm. Lubraniec</v>
      </c>
      <c r="O348" s="69"/>
      <c r="P348" s="71"/>
      <c r="Q348" s="93"/>
    </row>
    <row r="349" spans="5:17">
      <c r="E349" s="62" t="str">
        <f t="shared" si="16"/>
        <v>0418132</v>
      </c>
      <c r="F349">
        <v>18</v>
      </c>
      <c r="G349">
        <v>13</v>
      </c>
      <c r="H349" s="72">
        <v>2</v>
      </c>
      <c r="I349" t="s">
        <v>2595</v>
      </c>
      <c r="J349" t="s">
        <v>713</v>
      </c>
      <c r="K349">
        <v>4</v>
      </c>
      <c r="L349" s="10" t="str">
        <f t="shared" si="15"/>
        <v xml:space="preserve">Gm. </v>
      </c>
      <c r="M349" t="str">
        <f t="shared" si="17"/>
        <v>Gm. Włocławek</v>
      </c>
      <c r="O349" s="69"/>
      <c r="P349" s="71"/>
      <c r="Q349" s="93"/>
    </row>
    <row r="350" spans="5:17">
      <c r="E350" s="62" t="str">
        <f t="shared" si="16"/>
        <v>0419000</v>
      </c>
      <c r="F350">
        <v>19</v>
      </c>
      <c r="G350">
        <v>0</v>
      </c>
      <c r="H350" s="72">
        <v>0</v>
      </c>
      <c r="I350" t="s">
        <v>304</v>
      </c>
      <c r="J350" t="s">
        <v>714</v>
      </c>
      <c r="K350">
        <v>4</v>
      </c>
      <c r="L350" s="10" t="str">
        <f t="shared" si="15"/>
        <v xml:space="preserve">Pow. </v>
      </c>
      <c r="M350" t="str">
        <f t="shared" si="17"/>
        <v>Pow. Żniński</v>
      </c>
      <c r="O350" s="69"/>
      <c r="P350" s="71"/>
      <c r="Q350" s="93"/>
    </row>
    <row r="351" spans="5:17">
      <c r="E351" s="62" t="str">
        <f t="shared" si="16"/>
        <v>0419013</v>
      </c>
      <c r="F351">
        <v>19</v>
      </c>
      <c r="G351">
        <v>1</v>
      </c>
      <c r="H351" s="72">
        <v>3</v>
      </c>
      <c r="I351" t="s">
        <v>2595</v>
      </c>
      <c r="J351" t="s">
        <v>715</v>
      </c>
      <c r="K351">
        <v>4</v>
      </c>
      <c r="L351" s="10" t="str">
        <f t="shared" si="15"/>
        <v xml:space="preserve">M.-Gm. </v>
      </c>
      <c r="M351" t="str">
        <f t="shared" si="17"/>
        <v>M.-Gm. Barcin</v>
      </c>
      <c r="O351" s="69"/>
      <c r="P351" s="71"/>
      <c r="Q351" s="93"/>
    </row>
    <row r="352" spans="5:17">
      <c r="E352" s="62" t="str">
        <f t="shared" si="16"/>
        <v>0419023</v>
      </c>
      <c r="F352">
        <v>19</v>
      </c>
      <c r="G352">
        <v>2</v>
      </c>
      <c r="H352" s="72">
        <v>3</v>
      </c>
      <c r="I352" t="s">
        <v>2595</v>
      </c>
      <c r="J352" t="s">
        <v>716</v>
      </c>
      <c r="K352">
        <v>4</v>
      </c>
      <c r="L352" s="10" t="str">
        <f t="shared" si="15"/>
        <v xml:space="preserve">M.-Gm. </v>
      </c>
      <c r="M352" t="str">
        <f t="shared" si="17"/>
        <v>M.-Gm. Gąsawa</v>
      </c>
      <c r="O352" s="69"/>
      <c r="P352" s="71"/>
      <c r="Q352" s="93">
        <v>1</v>
      </c>
    </row>
    <row r="353" spans="5:17">
      <c r="E353" s="62" t="str">
        <f t="shared" si="16"/>
        <v>0419033</v>
      </c>
      <c r="F353">
        <v>19</v>
      </c>
      <c r="G353">
        <v>3</v>
      </c>
      <c r="H353" s="72">
        <v>3</v>
      </c>
      <c r="I353" t="s">
        <v>2595</v>
      </c>
      <c r="J353" t="s">
        <v>717</v>
      </c>
      <c r="K353">
        <v>4</v>
      </c>
      <c r="L353" s="10" t="str">
        <f t="shared" si="15"/>
        <v xml:space="preserve">M.-Gm. </v>
      </c>
      <c r="M353" t="str">
        <f t="shared" si="17"/>
        <v>M.-Gm. Janowiec Wielkopolski</v>
      </c>
      <c r="O353" s="69"/>
      <c r="P353" s="71"/>
      <c r="Q353" s="93"/>
    </row>
    <row r="354" spans="5:17">
      <c r="E354" s="62" t="str">
        <f t="shared" si="16"/>
        <v>0419043</v>
      </c>
      <c r="F354">
        <v>19</v>
      </c>
      <c r="G354">
        <v>4</v>
      </c>
      <c r="H354" s="72">
        <v>3</v>
      </c>
      <c r="I354" t="s">
        <v>2595</v>
      </c>
      <c r="J354" t="s">
        <v>718</v>
      </c>
      <c r="K354">
        <v>4</v>
      </c>
      <c r="L354" s="10" t="str">
        <f t="shared" si="15"/>
        <v xml:space="preserve">M.-Gm. </v>
      </c>
      <c r="M354" t="str">
        <f t="shared" si="17"/>
        <v>M.-Gm. Łabiszyn</v>
      </c>
      <c r="O354" s="69"/>
      <c r="P354" s="71"/>
      <c r="Q354" s="93"/>
    </row>
    <row r="355" spans="5:17">
      <c r="E355" s="62" t="str">
        <f t="shared" si="16"/>
        <v>0419052</v>
      </c>
      <c r="F355">
        <v>19</v>
      </c>
      <c r="G355">
        <v>5</v>
      </c>
      <c r="H355" s="72">
        <v>2</v>
      </c>
      <c r="I355" t="s">
        <v>2595</v>
      </c>
      <c r="J355" t="s">
        <v>660</v>
      </c>
      <c r="K355">
        <v>4</v>
      </c>
      <c r="L355" s="10" t="str">
        <f t="shared" si="15"/>
        <v xml:space="preserve">Gm. </v>
      </c>
      <c r="M355" t="str">
        <f t="shared" si="17"/>
        <v>Gm. Rogowo</v>
      </c>
      <c r="O355" s="69"/>
      <c r="P355" s="71"/>
      <c r="Q355" s="93"/>
    </row>
    <row r="356" spans="5:17">
      <c r="E356" s="62" t="str">
        <f t="shared" si="16"/>
        <v>0419063</v>
      </c>
      <c r="F356">
        <v>19</v>
      </c>
      <c r="G356">
        <v>6</v>
      </c>
      <c r="H356" s="72">
        <v>3</v>
      </c>
      <c r="I356" t="s">
        <v>2595</v>
      </c>
      <c r="J356" t="s">
        <v>719</v>
      </c>
      <c r="K356">
        <v>4</v>
      </c>
      <c r="L356" s="10" t="str">
        <f t="shared" si="15"/>
        <v xml:space="preserve">M.-Gm. </v>
      </c>
      <c r="M356" t="str">
        <f t="shared" si="17"/>
        <v>M.-Gm. Żnin</v>
      </c>
      <c r="O356" s="69"/>
      <c r="P356" s="71"/>
      <c r="Q356" s="93"/>
    </row>
    <row r="357" spans="5:17">
      <c r="E357" s="62" t="str">
        <f t="shared" si="16"/>
        <v>0461000</v>
      </c>
      <c r="F357">
        <v>61</v>
      </c>
      <c r="G357">
        <v>0</v>
      </c>
      <c r="H357" s="72">
        <v>0</v>
      </c>
      <c r="I357" t="s">
        <v>331</v>
      </c>
      <c r="J357" t="s">
        <v>337</v>
      </c>
      <c r="K357">
        <v>4</v>
      </c>
      <c r="L357" s="10" t="str">
        <f t="shared" si="15"/>
        <v xml:space="preserve">M. </v>
      </c>
      <c r="M357" t="str">
        <f t="shared" si="17"/>
        <v>M. Bydgoszcz</v>
      </c>
      <c r="O357" s="69"/>
      <c r="P357" s="71"/>
      <c r="Q357" s="93"/>
    </row>
    <row r="358" spans="5:17">
      <c r="E358" s="62" t="str">
        <f t="shared" si="16"/>
        <v>0462000</v>
      </c>
      <c r="F358">
        <v>62</v>
      </c>
      <c r="G358">
        <v>0</v>
      </c>
      <c r="H358" s="72">
        <v>0</v>
      </c>
      <c r="I358" t="s">
        <v>331</v>
      </c>
      <c r="J358" t="s">
        <v>335</v>
      </c>
      <c r="K358">
        <v>4</v>
      </c>
      <c r="L358" s="10" t="str">
        <f t="shared" si="15"/>
        <v xml:space="preserve">M. </v>
      </c>
      <c r="M358" t="str">
        <f t="shared" si="17"/>
        <v>M. Grudziądz</v>
      </c>
      <c r="O358" s="69"/>
      <c r="P358" s="71"/>
      <c r="Q358" s="93"/>
    </row>
    <row r="359" spans="5:17">
      <c r="E359" s="62" t="str">
        <f t="shared" si="16"/>
        <v>0463000</v>
      </c>
      <c r="F359">
        <v>63</v>
      </c>
      <c r="G359">
        <v>0</v>
      </c>
      <c r="H359" s="72">
        <v>0</v>
      </c>
      <c r="I359" t="s">
        <v>331</v>
      </c>
      <c r="J359" t="s">
        <v>338</v>
      </c>
      <c r="K359">
        <v>4</v>
      </c>
      <c r="L359" s="10" t="str">
        <f t="shared" si="15"/>
        <v xml:space="preserve">M. </v>
      </c>
      <c r="M359" t="str">
        <f t="shared" si="17"/>
        <v>M. Toruń</v>
      </c>
      <c r="O359" s="69"/>
      <c r="P359" s="71"/>
      <c r="Q359" s="93"/>
    </row>
    <row r="360" spans="5:17">
      <c r="E360" s="62" t="str">
        <f t="shared" si="16"/>
        <v>0464000</v>
      </c>
      <c r="F360">
        <v>64</v>
      </c>
      <c r="G360">
        <v>0</v>
      </c>
      <c r="H360" s="72">
        <v>0</v>
      </c>
      <c r="I360" t="s">
        <v>331</v>
      </c>
      <c r="J360" t="s">
        <v>336</v>
      </c>
      <c r="K360">
        <v>4</v>
      </c>
      <c r="L360" s="10" t="str">
        <f t="shared" si="15"/>
        <v xml:space="preserve">M. </v>
      </c>
      <c r="M360" t="str">
        <f t="shared" si="17"/>
        <v>M. Włocławek</v>
      </c>
      <c r="O360" s="69"/>
      <c r="P360" s="71"/>
      <c r="Q360" s="93"/>
    </row>
    <row r="361" spans="5:17">
      <c r="E361" s="62" t="str">
        <f t="shared" si="16"/>
        <v>0600000</v>
      </c>
      <c r="F361">
        <v>0</v>
      </c>
      <c r="G361">
        <v>0</v>
      </c>
      <c r="H361" s="72">
        <v>0</v>
      </c>
      <c r="I361" t="s">
        <v>301</v>
      </c>
      <c r="J361" t="s">
        <v>305</v>
      </c>
      <c r="K361">
        <v>6</v>
      </c>
      <c r="L361" s="10" t="str">
        <f t="shared" si="15"/>
        <v xml:space="preserve">Woj. </v>
      </c>
      <c r="M361" t="str">
        <f t="shared" si="17"/>
        <v>Woj. Lubelskie</v>
      </c>
      <c r="O361" s="69"/>
      <c r="P361" s="71"/>
      <c r="Q361" s="93"/>
    </row>
    <row r="362" spans="5:17">
      <c r="E362" s="62" t="str">
        <f t="shared" si="16"/>
        <v>0601000</v>
      </c>
      <c r="F362">
        <v>1</v>
      </c>
      <c r="G362">
        <v>0</v>
      </c>
      <c r="H362" s="72">
        <v>0</v>
      </c>
      <c r="I362" t="s">
        <v>304</v>
      </c>
      <c r="J362" t="s">
        <v>720</v>
      </c>
      <c r="K362">
        <v>6</v>
      </c>
      <c r="L362" s="10" t="str">
        <f t="shared" si="15"/>
        <v xml:space="preserve">Pow. </v>
      </c>
      <c r="M362" t="str">
        <f t="shared" si="17"/>
        <v>Pow. Bialski</v>
      </c>
      <c r="O362" s="69"/>
      <c r="P362" s="71"/>
      <c r="Q362" s="93"/>
    </row>
    <row r="363" spans="5:17">
      <c r="E363" s="62" t="str">
        <f t="shared" si="16"/>
        <v>0601011</v>
      </c>
      <c r="F363">
        <v>1</v>
      </c>
      <c r="G363">
        <v>1</v>
      </c>
      <c r="H363" s="72">
        <v>1</v>
      </c>
      <c r="I363" t="s">
        <v>2595</v>
      </c>
      <c r="J363" t="s">
        <v>721</v>
      </c>
      <c r="K363">
        <v>6</v>
      </c>
      <c r="L363" s="10" t="str">
        <f t="shared" si="15"/>
        <v xml:space="preserve">M. </v>
      </c>
      <c r="M363" t="str">
        <f t="shared" si="17"/>
        <v>M. Międzyrzec Podlaski</v>
      </c>
      <c r="O363" s="69"/>
      <c r="P363" s="71"/>
      <c r="Q363" s="93"/>
    </row>
    <row r="364" spans="5:17">
      <c r="E364" s="62" t="str">
        <f t="shared" si="16"/>
        <v>0601021</v>
      </c>
      <c r="F364">
        <v>1</v>
      </c>
      <c r="G364">
        <v>2</v>
      </c>
      <c r="H364" s="72">
        <v>1</v>
      </c>
      <c r="I364" t="s">
        <v>2595</v>
      </c>
      <c r="J364" t="s">
        <v>722</v>
      </c>
      <c r="K364">
        <v>6</v>
      </c>
      <c r="L364" s="10" t="str">
        <f t="shared" si="15"/>
        <v xml:space="preserve">M. </v>
      </c>
      <c r="M364" t="str">
        <f t="shared" si="17"/>
        <v>M. Terespol</v>
      </c>
      <c r="O364" s="69"/>
      <c r="P364" s="71"/>
      <c r="Q364" s="93"/>
    </row>
    <row r="365" spans="5:17">
      <c r="E365" s="62" t="str">
        <f t="shared" si="16"/>
        <v>0601032</v>
      </c>
      <c r="F365">
        <v>1</v>
      </c>
      <c r="G365">
        <v>3</v>
      </c>
      <c r="H365" s="72">
        <v>2</v>
      </c>
      <c r="I365" t="s">
        <v>2595</v>
      </c>
      <c r="J365" t="s">
        <v>723</v>
      </c>
      <c r="K365">
        <v>6</v>
      </c>
      <c r="L365" s="10" t="str">
        <f t="shared" si="15"/>
        <v xml:space="preserve">Gm. </v>
      </c>
      <c r="M365" t="str">
        <f t="shared" si="17"/>
        <v>Gm. Biała Podlaska</v>
      </c>
      <c r="O365" s="69"/>
      <c r="P365" s="71"/>
      <c r="Q365" s="93"/>
    </row>
    <row r="366" spans="5:17">
      <c r="E366" s="62" t="str">
        <f t="shared" si="16"/>
        <v>0601042</v>
      </c>
      <c r="F366">
        <v>1</v>
      </c>
      <c r="G366">
        <v>4</v>
      </c>
      <c r="H366" s="72">
        <v>2</v>
      </c>
      <c r="I366" t="s">
        <v>2595</v>
      </c>
      <c r="J366" t="s">
        <v>724</v>
      </c>
      <c r="K366">
        <v>6</v>
      </c>
      <c r="L366" s="10" t="str">
        <f t="shared" si="15"/>
        <v xml:space="preserve">Gm. </v>
      </c>
      <c r="M366" t="str">
        <f t="shared" si="17"/>
        <v>Gm. Drelów</v>
      </c>
      <c r="O366" s="69"/>
      <c r="P366" s="71"/>
      <c r="Q366" s="93"/>
    </row>
    <row r="367" spans="5:17">
      <c r="E367" s="62" t="str">
        <f t="shared" si="16"/>
        <v>0601052</v>
      </c>
      <c r="F367">
        <v>1</v>
      </c>
      <c r="G367">
        <v>5</v>
      </c>
      <c r="H367" s="72">
        <v>2</v>
      </c>
      <c r="I367" t="s">
        <v>2595</v>
      </c>
      <c r="J367" t="s">
        <v>725</v>
      </c>
      <c r="K367">
        <v>6</v>
      </c>
      <c r="L367" s="10" t="str">
        <f t="shared" si="15"/>
        <v xml:space="preserve">Gm. </v>
      </c>
      <c r="M367" t="str">
        <f t="shared" si="17"/>
        <v>Gm. Janów Podlaski</v>
      </c>
      <c r="O367" s="69"/>
      <c r="P367" s="71"/>
      <c r="Q367" s="93"/>
    </row>
    <row r="368" spans="5:17">
      <c r="E368" s="62" t="str">
        <f t="shared" si="16"/>
        <v>0601062</v>
      </c>
      <c r="F368">
        <v>1</v>
      </c>
      <c r="G368">
        <v>6</v>
      </c>
      <c r="H368" s="72">
        <v>2</v>
      </c>
      <c r="I368" t="s">
        <v>2595</v>
      </c>
      <c r="J368" t="s">
        <v>726</v>
      </c>
      <c r="K368">
        <v>6</v>
      </c>
      <c r="L368" s="10" t="str">
        <f t="shared" si="15"/>
        <v xml:space="preserve">Gm. </v>
      </c>
      <c r="M368" t="str">
        <f t="shared" si="17"/>
        <v>Gm. Kodeń</v>
      </c>
      <c r="O368" s="69"/>
      <c r="P368" s="71"/>
      <c r="Q368" s="93"/>
    </row>
    <row r="369" spans="5:17">
      <c r="E369" s="62" t="str">
        <f t="shared" si="16"/>
        <v>0601072</v>
      </c>
      <c r="F369">
        <v>1</v>
      </c>
      <c r="G369">
        <v>7</v>
      </c>
      <c r="H369" s="72">
        <v>2</v>
      </c>
      <c r="I369" t="s">
        <v>2595</v>
      </c>
      <c r="J369" t="s">
        <v>727</v>
      </c>
      <c r="K369">
        <v>6</v>
      </c>
      <c r="L369" s="10" t="str">
        <f t="shared" si="15"/>
        <v xml:space="preserve">Gm. </v>
      </c>
      <c r="M369" t="str">
        <f t="shared" si="17"/>
        <v>Gm. Konstantynów</v>
      </c>
      <c r="O369" s="69"/>
      <c r="P369" s="71"/>
      <c r="Q369" s="93"/>
    </row>
    <row r="370" spans="5:17">
      <c r="E370" s="62" t="str">
        <f t="shared" si="16"/>
        <v>0601082</v>
      </c>
      <c r="F370">
        <v>1</v>
      </c>
      <c r="G370">
        <v>8</v>
      </c>
      <c r="H370" s="72">
        <v>2</v>
      </c>
      <c r="I370" t="s">
        <v>2595</v>
      </c>
      <c r="J370" t="s">
        <v>728</v>
      </c>
      <c r="K370">
        <v>6</v>
      </c>
      <c r="L370" s="10" t="str">
        <f t="shared" si="15"/>
        <v xml:space="preserve">Gm. </v>
      </c>
      <c r="M370" t="str">
        <f t="shared" si="17"/>
        <v>Gm. Leśna Podlaska</v>
      </c>
      <c r="O370" s="69"/>
      <c r="P370" s="71"/>
      <c r="Q370" s="93"/>
    </row>
    <row r="371" spans="5:17">
      <c r="E371" s="62" t="str">
        <f t="shared" si="16"/>
        <v>0601092</v>
      </c>
      <c r="F371">
        <v>1</v>
      </c>
      <c r="G371">
        <v>9</v>
      </c>
      <c r="H371" s="72">
        <v>2</v>
      </c>
      <c r="I371" t="s">
        <v>2595</v>
      </c>
      <c r="J371" t="s">
        <v>729</v>
      </c>
      <c r="K371">
        <v>6</v>
      </c>
      <c r="L371" s="10" t="str">
        <f t="shared" si="15"/>
        <v xml:space="preserve">Gm. </v>
      </c>
      <c r="M371" t="str">
        <f t="shared" si="17"/>
        <v>Gm. Łomazy</v>
      </c>
      <c r="O371" s="69"/>
      <c r="P371" s="71"/>
      <c r="Q371" s="93"/>
    </row>
    <row r="372" spans="5:17">
      <c r="E372" s="62" t="str">
        <f t="shared" si="16"/>
        <v>0601102</v>
      </c>
      <c r="F372">
        <v>1</v>
      </c>
      <c r="G372">
        <v>10</v>
      </c>
      <c r="H372" s="72">
        <v>2</v>
      </c>
      <c r="I372" t="s">
        <v>2595</v>
      </c>
      <c r="J372" t="s">
        <v>721</v>
      </c>
      <c r="K372">
        <v>6</v>
      </c>
      <c r="L372" s="10" t="str">
        <f t="shared" si="15"/>
        <v xml:space="preserve">Gm. </v>
      </c>
      <c r="M372" t="str">
        <f t="shared" si="17"/>
        <v>Gm. Międzyrzec Podlaski</v>
      </c>
      <c r="O372" s="69"/>
      <c r="P372" s="71"/>
      <c r="Q372" s="93"/>
    </row>
    <row r="373" spans="5:17">
      <c r="E373" s="62" t="str">
        <f t="shared" si="16"/>
        <v>0601113</v>
      </c>
      <c r="F373">
        <v>1</v>
      </c>
      <c r="G373">
        <v>11</v>
      </c>
      <c r="H373" s="72">
        <v>3</v>
      </c>
      <c r="I373" t="s">
        <v>2595</v>
      </c>
      <c r="J373" t="s">
        <v>730</v>
      </c>
      <c r="K373">
        <v>6</v>
      </c>
      <c r="L373" s="10" t="str">
        <f t="shared" si="15"/>
        <v xml:space="preserve">M.-Gm. </v>
      </c>
      <c r="M373" t="str">
        <f t="shared" si="17"/>
        <v>M.-Gm. Piszczac</v>
      </c>
      <c r="O373" s="69"/>
      <c r="P373" s="71"/>
      <c r="Q373" s="93">
        <v>1</v>
      </c>
    </row>
    <row r="374" spans="5:17">
      <c r="E374" s="62" t="str">
        <f t="shared" si="16"/>
        <v>0601122</v>
      </c>
      <c r="F374">
        <v>1</v>
      </c>
      <c r="G374">
        <v>12</v>
      </c>
      <c r="H374" s="72">
        <v>2</v>
      </c>
      <c r="I374" t="s">
        <v>2595</v>
      </c>
      <c r="J374" t="s">
        <v>731</v>
      </c>
      <c r="K374">
        <v>6</v>
      </c>
      <c r="L374" s="10" t="str">
        <f t="shared" si="15"/>
        <v xml:space="preserve">Gm. </v>
      </c>
      <c r="M374" t="str">
        <f t="shared" si="17"/>
        <v>Gm. Rokitno</v>
      </c>
      <c r="O374" s="69"/>
      <c r="P374" s="71"/>
      <c r="Q374" s="93"/>
    </row>
    <row r="375" spans="5:17">
      <c r="E375" s="62" t="str">
        <f t="shared" si="16"/>
        <v>0601132</v>
      </c>
      <c r="F375">
        <v>1</v>
      </c>
      <c r="G375">
        <v>13</v>
      </c>
      <c r="H375" s="72">
        <v>2</v>
      </c>
      <c r="I375" t="s">
        <v>2595</v>
      </c>
      <c r="J375" t="s">
        <v>732</v>
      </c>
      <c r="K375">
        <v>6</v>
      </c>
      <c r="L375" s="10" t="str">
        <f t="shared" si="15"/>
        <v xml:space="preserve">Gm. </v>
      </c>
      <c r="M375" t="str">
        <f t="shared" si="17"/>
        <v>Gm. Rossosz</v>
      </c>
      <c r="O375" s="69"/>
      <c r="P375" s="71"/>
      <c r="Q375" s="93"/>
    </row>
    <row r="376" spans="5:17">
      <c r="E376" s="62" t="str">
        <f t="shared" si="16"/>
        <v>0601142</v>
      </c>
      <c r="F376">
        <v>1</v>
      </c>
      <c r="G376">
        <v>14</v>
      </c>
      <c r="H376" s="72">
        <v>2</v>
      </c>
      <c r="I376" t="s">
        <v>2595</v>
      </c>
      <c r="J376" t="s">
        <v>733</v>
      </c>
      <c r="K376">
        <v>6</v>
      </c>
      <c r="L376" s="10" t="str">
        <f t="shared" si="15"/>
        <v xml:space="preserve">Gm. </v>
      </c>
      <c r="M376" t="str">
        <f t="shared" si="17"/>
        <v>Gm. Sławatycze</v>
      </c>
      <c r="O376" s="69"/>
      <c r="P376" s="71"/>
      <c r="Q376" s="93"/>
    </row>
    <row r="377" spans="5:17">
      <c r="E377" s="62" t="str">
        <f t="shared" si="16"/>
        <v>0601152</v>
      </c>
      <c r="F377">
        <v>1</v>
      </c>
      <c r="G377">
        <v>15</v>
      </c>
      <c r="H377" s="72">
        <v>2</v>
      </c>
      <c r="I377" t="s">
        <v>2595</v>
      </c>
      <c r="J377" t="s">
        <v>734</v>
      </c>
      <c r="K377">
        <v>6</v>
      </c>
      <c r="L377" s="10" t="str">
        <f t="shared" si="15"/>
        <v xml:space="preserve">Gm. </v>
      </c>
      <c r="M377" t="str">
        <f t="shared" si="17"/>
        <v>Gm. Sosnówka</v>
      </c>
      <c r="O377" s="69"/>
      <c r="P377" s="71"/>
      <c r="Q377" s="93"/>
    </row>
    <row r="378" spans="5:17">
      <c r="E378" s="62" t="str">
        <f t="shared" si="16"/>
        <v>0601162</v>
      </c>
      <c r="F378">
        <v>1</v>
      </c>
      <c r="G378">
        <v>16</v>
      </c>
      <c r="H378" s="72">
        <v>2</v>
      </c>
      <c r="I378" t="s">
        <v>2595</v>
      </c>
      <c r="J378" t="s">
        <v>722</v>
      </c>
      <c r="K378">
        <v>6</v>
      </c>
      <c r="L378" s="10" t="str">
        <f t="shared" si="15"/>
        <v xml:space="preserve">Gm. </v>
      </c>
      <c r="M378" t="str">
        <f t="shared" si="17"/>
        <v>Gm. Terespol</v>
      </c>
      <c r="O378" s="69"/>
      <c r="P378" s="71"/>
      <c r="Q378" s="93"/>
    </row>
    <row r="379" spans="5:17">
      <c r="E379" s="62" t="str">
        <f t="shared" si="16"/>
        <v>0601172</v>
      </c>
      <c r="F379">
        <v>1</v>
      </c>
      <c r="G379">
        <v>17</v>
      </c>
      <c r="H379" s="72">
        <v>2</v>
      </c>
      <c r="I379" t="s">
        <v>2595</v>
      </c>
      <c r="J379" t="s">
        <v>735</v>
      </c>
      <c r="K379">
        <v>6</v>
      </c>
      <c r="L379" s="10" t="str">
        <f t="shared" si="15"/>
        <v xml:space="preserve">Gm. </v>
      </c>
      <c r="M379" t="str">
        <f t="shared" si="17"/>
        <v>Gm. Tuczna</v>
      </c>
      <c r="O379" s="69"/>
      <c r="P379" s="71"/>
      <c r="Q379" s="93"/>
    </row>
    <row r="380" spans="5:17">
      <c r="E380" s="62" t="str">
        <f t="shared" si="16"/>
        <v>0601182</v>
      </c>
      <c r="F380">
        <v>1</v>
      </c>
      <c r="G380">
        <v>18</v>
      </c>
      <c r="H380" s="72">
        <v>2</v>
      </c>
      <c r="I380" t="s">
        <v>2595</v>
      </c>
      <c r="J380" t="s">
        <v>736</v>
      </c>
      <c r="K380">
        <v>6</v>
      </c>
      <c r="L380" s="10" t="str">
        <f t="shared" si="15"/>
        <v xml:space="preserve">Gm. </v>
      </c>
      <c r="M380" t="str">
        <f t="shared" si="17"/>
        <v>Gm. Wisznice</v>
      </c>
      <c r="O380" s="69"/>
      <c r="P380" s="71"/>
      <c r="Q380" s="93"/>
    </row>
    <row r="381" spans="5:17">
      <c r="E381" s="62" t="str">
        <f t="shared" si="16"/>
        <v>0601192</v>
      </c>
      <c r="F381">
        <v>1</v>
      </c>
      <c r="G381">
        <v>19</v>
      </c>
      <c r="H381" s="72">
        <v>2</v>
      </c>
      <c r="I381" t="s">
        <v>2595</v>
      </c>
      <c r="J381" t="s">
        <v>737</v>
      </c>
      <c r="K381">
        <v>6</v>
      </c>
      <c r="L381" s="10" t="str">
        <f t="shared" si="15"/>
        <v xml:space="preserve">Gm. </v>
      </c>
      <c r="M381" t="str">
        <f t="shared" si="17"/>
        <v>Gm. Zalesie</v>
      </c>
      <c r="O381" s="69"/>
      <c r="P381" s="71"/>
      <c r="Q381" s="93"/>
    </row>
    <row r="382" spans="5:17">
      <c r="E382" s="62" t="str">
        <f t="shared" si="16"/>
        <v>0602000</v>
      </c>
      <c r="F382">
        <v>2</v>
      </c>
      <c r="G382">
        <v>0</v>
      </c>
      <c r="H382" s="72">
        <v>0</v>
      </c>
      <c r="I382" t="s">
        <v>304</v>
      </c>
      <c r="J382" t="s">
        <v>738</v>
      </c>
      <c r="K382">
        <v>6</v>
      </c>
      <c r="L382" s="10" t="str">
        <f t="shared" si="15"/>
        <v xml:space="preserve">Pow. </v>
      </c>
      <c r="M382" t="str">
        <f t="shared" si="17"/>
        <v>Pow. Biłgorajski</v>
      </c>
      <c r="O382" s="69"/>
      <c r="P382" s="71"/>
      <c r="Q382" s="93"/>
    </row>
    <row r="383" spans="5:17">
      <c r="E383" s="62" t="str">
        <f t="shared" si="16"/>
        <v>0602011</v>
      </c>
      <c r="F383">
        <v>2</v>
      </c>
      <c r="G383">
        <v>1</v>
      </c>
      <c r="H383" s="72">
        <v>1</v>
      </c>
      <c r="I383" t="s">
        <v>2595</v>
      </c>
      <c r="J383" t="s">
        <v>739</v>
      </c>
      <c r="K383">
        <v>6</v>
      </c>
      <c r="L383" s="10" t="str">
        <f t="shared" si="15"/>
        <v xml:space="preserve">M. </v>
      </c>
      <c r="M383" t="str">
        <f t="shared" si="17"/>
        <v>M. Biłgoraj</v>
      </c>
      <c r="O383" s="69"/>
      <c r="P383" s="71"/>
      <c r="Q383" s="93"/>
    </row>
    <row r="384" spans="5:17">
      <c r="E384" s="62" t="str">
        <f t="shared" si="16"/>
        <v>0602022</v>
      </c>
      <c r="F384">
        <v>2</v>
      </c>
      <c r="G384">
        <v>2</v>
      </c>
      <c r="H384" s="72">
        <v>2</v>
      </c>
      <c r="I384" t="s">
        <v>2595</v>
      </c>
      <c r="J384" t="s">
        <v>740</v>
      </c>
      <c r="K384">
        <v>6</v>
      </c>
      <c r="L384" s="10" t="str">
        <f t="shared" si="15"/>
        <v xml:space="preserve">Gm. </v>
      </c>
      <c r="M384" t="str">
        <f t="shared" si="17"/>
        <v>Gm. Aleksandrów</v>
      </c>
      <c r="O384" s="69"/>
      <c r="P384" s="71"/>
      <c r="Q384" s="93"/>
    </row>
    <row r="385" spans="5:17">
      <c r="E385" s="62" t="str">
        <f t="shared" si="16"/>
        <v>0602032</v>
      </c>
      <c r="F385">
        <v>2</v>
      </c>
      <c r="G385">
        <v>3</v>
      </c>
      <c r="H385" s="72">
        <v>2</v>
      </c>
      <c r="I385" t="s">
        <v>2595</v>
      </c>
      <c r="J385" t="s">
        <v>739</v>
      </c>
      <c r="K385">
        <v>6</v>
      </c>
      <c r="L385" s="10" t="str">
        <f t="shared" ref="L385:L448" si="18">+IF(H385=1,"M. ",IF(H385=2,"Gm. ",IF(H385=3,"M.-Gm. ",IF(F385&gt;60,"M. ",LEFT(I385,3)&amp;". "))))</f>
        <v xml:space="preserve">Gm. </v>
      </c>
      <c r="M385" t="str">
        <f t="shared" si="17"/>
        <v>Gm. Biłgoraj</v>
      </c>
      <c r="O385" s="69"/>
      <c r="P385" s="71"/>
      <c r="Q385" s="93"/>
    </row>
    <row r="386" spans="5:17">
      <c r="E386" s="62" t="str">
        <f t="shared" ref="E386:E449" si="19">TEXT(K386,"00")&amp;TEXT(F386,"00")&amp;TEXT(G386,"00")&amp;TEXT(H386,"0")</f>
        <v>0602042</v>
      </c>
      <c r="F386">
        <v>2</v>
      </c>
      <c r="G386">
        <v>4</v>
      </c>
      <c r="H386" s="72">
        <v>2</v>
      </c>
      <c r="I386" t="s">
        <v>2595</v>
      </c>
      <c r="J386" t="s">
        <v>741</v>
      </c>
      <c r="K386">
        <v>6</v>
      </c>
      <c r="L386" s="10" t="str">
        <f t="shared" si="18"/>
        <v xml:space="preserve">Gm. </v>
      </c>
      <c r="M386" t="str">
        <f t="shared" ref="M386:M449" si="20">+L386&amp;PROPER(J386)</f>
        <v>Gm. Biszcza</v>
      </c>
      <c r="O386" s="69"/>
      <c r="P386" s="71"/>
      <c r="Q386" s="93"/>
    </row>
    <row r="387" spans="5:17">
      <c r="E387" s="62" t="str">
        <f t="shared" si="19"/>
        <v>0602053</v>
      </c>
      <c r="F387">
        <v>2</v>
      </c>
      <c r="G387">
        <v>5</v>
      </c>
      <c r="H387" s="72">
        <v>3</v>
      </c>
      <c r="I387" t="s">
        <v>2595</v>
      </c>
      <c r="J387" t="s">
        <v>742</v>
      </c>
      <c r="K387">
        <v>6</v>
      </c>
      <c r="L387" s="10" t="str">
        <f t="shared" si="18"/>
        <v xml:space="preserve">M.-Gm. </v>
      </c>
      <c r="M387" t="str">
        <f t="shared" si="20"/>
        <v>M.-Gm. Frampol</v>
      </c>
      <c r="O387" s="69"/>
      <c r="P387" s="71"/>
      <c r="Q387" s="93"/>
    </row>
    <row r="388" spans="5:17">
      <c r="E388" s="62" t="str">
        <f t="shared" si="19"/>
        <v>0602063</v>
      </c>
      <c r="F388">
        <v>2</v>
      </c>
      <c r="G388">
        <v>6</v>
      </c>
      <c r="H388" s="72">
        <v>3</v>
      </c>
      <c r="I388" t="s">
        <v>2595</v>
      </c>
      <c r="J388" t="s">
        <v>743</v>
      </c>
      <c r="K388">
        <v>6</v>
      </c>
      <c r="L388" s="10" t="str">
        <f t="shared" si="18"/>
        <v xml:space="preserve">M.-Gm. </v>
      </c>
      <c r="M388" t="str">
        <f t="shared" si="20"/>
        <v>M.-Gm. Goraj</v>
      </c>
      <c r="N388">
        <v>1</v>
      </c>
      <c r="O388" s="69"/>
      <c r="P388" s="71"/>
      <c r="Q388" s="93"/>
    </row>
    <row r="389" spans="5:17">
      <c r="E389" s="62" t="str">
        <f t="shared" si="19"/>
        <v>0602073</v>
      </c>
      <c r="F389">
        <v>2</v>
      </c>
      <c r="G389">
        <v>7</v>
      </c>
      <c r="H389" s="72">
        <v>3</v>
      </c>
      <c r="I389" t="s">
        <v>2595</v>
      </c>
      <c r="J389" t="s">
        <v>744</v>
      </c>
      <c r="K389">
        <v>6</v>
      </c>
      <c r="L389" s="10" t="str">
        <f t="shared" si="18"/>
        <v xml:space="preserve">M.-Gm. </v>
      </c>
      <c r="M389" t="str">
        <f t="shared" si="20"/>
        <v>M.-Gm. Józefów</v>
      </c>
      <c r="O389" s="69"/>
      <c r="P389" s="71"/>
      <c r="Q389" s="93"/>
    </row>
    <row r="390" spans="5:17">
      <c r="E390" s="62" t="str">
        <f t="shared" si="19"/>
        <v>0602082</v>
      </c>
      <c r="F390">
        <v>2</v>
      </c>
      <c r="G390">
        <v>8</v>
      </c>
      <c r="H390" s="72">
        <v>2</v>
      </c>
      <c r="I390" t="s">
        <v>2595</v>
      </c>
      <c r="J390" t="s">
        <v>745</v>
      </c>
      <c r="K390">
        <v>6</v>
      </c>
      <c r="L390" s="10" t="str">
        <f t="shared" si="18"/>
        <v xml:space="preserve">Gm. </v>
      </c>
      <c r="M390" t="str">
        <f t="shared" si="20"/>
        <v>Gm. Księżpol</v>
      </c>
      <c r="O390" s="69"/>
      <c r="P390" s="71"/>
      <c r="Q390" s="93"/>
    </row>
    <row r="391" spans="5:17">
      <c r="E391" s="62" t="str">
        <f t="shared" si="19"/>
        <v>0602092</v>
      </c>
      <c r="F391">
        <v>2</v>
      </c>
      <c r="G391">
        <v>9</v>
      </c>
      <c r="H391" s="72">
        <v>2</v>
      </c>
      <c r="I391" t="s">
        <v>2595</v>
      </c>
      <c r="J391" t="s">
        <v>746</v>
      </c>
      <c r="K391">
        <v>6</v>
      </c>
      <c r="L391" s="10" t="str">
        <f t="shared" si="18"/>
        <v xml:space="preserve">Gm. </v>
      </c>
      <c r="M391" t="str">
        <f t="shared" si="20"/>
        <v>Gm. Łukowa</v>
      </c>
      <c r="O391" s="69"/>
      <c r="P391" s="71"/>
      <c r="Q391" s="93"/>
    </row>
    <row r="392" spans="5:17">
      <c r="E392" s="62" t="str">
        <f t="shared" si="19"/>
        <v>0602102</v>
      </c>
      <c r="F392">
        <v>2</v>
      </c>
      <c r="G392">
        <v>10</v>
      </c>
      <c r="H392" s="72">
        <v>2</v>
      </c>
      <c r="I392" t="s">
        <v>2595</v>
      </c>
      <c r="J392" t="s">
        <v>747</v>
      </c>
      <c r="K392">
        <v>6</v>
      </c>
      <c r="L392" s="10" t="str">
        <f t="shared" si="18"/>
        <v xml:space="preserve">Gm. </v>
      </c>
      <c r="M392" t="str">
        <f t="shared" si="20"/>
        <v>Gm. Obsza</v>
      </c>
      <c r="O392" s="69"/>
      <c r="P392" s="71"/>
      <c r="Q392" s="93"/>
    </row>
    <row r="393" spans="5:17">
      <c r="E393" s="62" t="str">
        <f t="shared" si="19"/>
        <v>0602112</v>
      </c>
      <c r="F393">
        <v>2</v>
      </c>
      <c r="G393">
        <v>11</v>
      </c>
      <c r="H393" s="72">
        <v>2</v>
      </c>
      <c r="I393" t="s">
        <v>2595</v>
      </c>
      <c r="J393" t="s">
        <v>748</v>
      </c>
      <c r="K393">
        <v>6</v>
      </c>
      <c r="L393" s="10" t="str">
        <f t="shared" si="18"/>
        <v xml:space="preserve">Gm. </v>
      </c>
      <c r="M393" t="str">
        <f t="shared" si="20"/>
        <v>Gm. Potok Górny</v>
      </c>
      <c r="O393" s="69"/>
      <c r="P393" s="71"/>
      <c r="Q393" s="93"/>
    </row>
    <row r="394" spans="5:17">
      <c r="E394" s="62" t="str">
        <f t="shared" si="19"/>
        <v>0602123</v>
      </c>
      <c r="F394">
        <v>2</v>
      </c>
      <c r="G394">
        <v>12</v>
      </c>
      <c r="H394" s="72">
        <v>3</v>
      </c>
      <c r="I394" t="s">
        <v>2595</v>
      </c>
      <c r="J394" t="s">
        <v>749</v>
      </c>
      <c r="K394">
        <v>6</v>
      </c>
      <c r="L394" s="10" t="str">
        <f t="shared" si="18"/>
        <v xml:space="preserve">M.-Gm. </v>
      </c>
      <c r="M394" t="str">
        <f t="shared" si="20"/>
        <v>M.-Gm. Tarnogród</v>
      </c>
      <c r="O394" s="69"/>
      <c r="P394" s="71"/>
      <c r="Q394" s="93"/>
    </row>
    <row r="395" spans="5:17">
      <c r="E395" s="62" t="str">
        <f t="shared" si="19"/>
        <v>0602132</v>
      </c>
      <c r="F395">
        <v>2</v>
      </c>
      <c r="G395">
        <v>13</v>
      </c>
      <c r="H395" s="72">
        <v>2</v>
      </c>
      <c r="I395" t="s">
        <v>2595</v>
      </c>
      <c r="J395" t="s">
        <v>750</v>
      </c>
      <c r="K395">
        <v>6</v>
      </c>
      <c r="L395" s="10" t="str">
        <f t="shared" si="18"/>
        <v xml:space="preserve">Gm. </v>
      </c>
      <c r="M395" t="str">
        <f t="shared" si="20"/>
        <v>Gm. Tereszpol</v>
      </c>
      <c r="O395" s="69"/>
      <c r="P395" s="71"/>
      <c r="Q395" s="93"/>
    </row>
    <row r="396" spans="5:17">
      <c r="E396" s="62" t="str">
        <f t="shared" si="19"/>
        <v>0602143</v>
      </c>
      <c r="F396">
        <v>2</v>
      </c>
      <c r="G396">
        <v>14</v>
      </c>
      <c r="H396" s="72">
        <v>3</v>
      </c>
      <c r="I396" t="s">
        <v>2595</v>
      </c>
      <c r="J396" t="s">
        <v>751</v>
      </c>
      <c r="K396">
        <v>6</v>
      </c>
      <c r="L396" s="10" t="str">
        <f t="shared" si="18"/>
        <v xml:space="preserve">M.-Gm. </v>
      </c>
      <c r="M396" t="str">
        <f t="shared" si="20"/>
        <v>M.-Gm. Turobin</v>
      </c>
      <c r="O396" s="69"/>
      <c r="P396" s="71"/>
      <c r="Q396" s="93">
        <v>1</v>
      </c>
    </row>
    <row r="397" spans="5:17">
      <c r="E397" s="62" t="str">
        <f t="shared" si="19"/>
        <v>0603000</v>
      </c>
      <c r="F397">
        <v>3</v>
      </c>
      <c r="G397">
        <v>0</v>
      </c>
      <c r="H397" s="72">
        <v>0</v>
      </c>
      <c r="I397" t="s">
        <v>304</v>
      </c>
      <c r="J397" t="s">
        <v>752</v>
      </c>
      <c r="K397">
        <v>6</v>
      </c>
      <c r="L397" s="10" t="str">
        <f t="shared" si="18"/>
        <v xml:space="preserve">Pow. </v>
      </c>
      <c r="M397" t="str">
        <f t="shared" si="20"/>
        <v>Pow. Chełmski</v>
      </c>
      <c r="O397" s="69"/>
      <c r="P397" s="71"/>
      <c r="Q397" s="93"/>
    </row>
    <row r="398" spans="5:17">
      <c r="E398" s="62" t="str">
        <f t="shared" si="19"/>
        <v>0603011</v>
      </c>
      <c r="F398">
        <v>3</v>
      </c>
      <c r="G398">
        <v>1</v>
      </c>
      <c r="H398" s="72">
        <v>1</v>
      </c>
      <c r="I398" t="s">
        <v>2595</v>
      </c>
      <c r="J398" t="s">
        <v>753</v>
      </c>
      <c r="K398">
        <v>6</v>
      </c>
      <c r="L398" s="10" t="str">
        <f t="shared" si="18"/>
        <v xml:space="preserve">M. </v>
      </c>
      <c r="M398" t="str">
        <f t="shared" si="20"/>
        <v>M. Rejowiec Fabryczny</v>
      </c>
      <c r="O398" s="69"/>
      <c r="P398" s="71"/>
      <c r="Q398" s="93"/>
    </row>
    <row r="399" spans="5:17">
      <c r="E399" s="62" t="str">
        <f t="shared" si="19"/>
        <v>0603022</v>
      </c>
      <c r="F399">
        <v>3</v>
      </c>
      <c r="G399">
        <v>2</v>
      </c>
      <c r="H399" s="72">
        <v>2</v>
      </c>
      <c r="I399" t="s">
        <v>2595</v>
      </c>
      <c r="J399" t="s">
        <v>754</v>
      </c>
      <c r="K399">
        <v>6</v>
      </c>
      <c r="L399" s="10" t="str">
        <f t="shared" si="18"/>
        <v xml:space="preserve">Gm. </v>
      </c>
      <c r="M399" t="str">
        <f t="shared" si="20"/>
        <v>Gm. Białopole</v>
      </c>
      <c r="O399" s="69"/>
      <c r="P399" s="71"/>
      <c r="Q399" s="93"/>
    </row>
    <row r="400" spans="5:17">
      <c r="E400" s="62" t="str">
        <f t="shared" si="19"/>
        <v>0603032</v>
      </c>
      <c r="F400">
        <v>3</v>
      </c>
      <c r="G400">
        <v>3</v>
      </c>
      <c r="H400" s="72">
        <v>2</v>
      </c>
      <c r="I400" t="s">
        <v>2595</v>
      </c>
      <c r="J400" t="s">
        <v>755</v>
      </c>
      <c r="K400">
        <v>6</v>
      </c>
      <c r="L400" s="10" t="str">
        <f t="shared" si="18"/>
        <v xml:space="preserve">Gm. </v>
      </c>
      <c r="M400" t="str">
        <f t="shared" si="20"/>
        <v>Gm. Chełm</v>
      </c>
      <c r="O400" s="69"/>
      <c r="P400" s="71"/>
      <c r="Q400" s="93"/>
    </row>
    <row r="401" spans="5:17">
      <c r="E401" s="62" t="str">
        <f t="shared" si="19"/>
        <v>0603042</v>
      </c>
      <c r="F401">
        <v>3</v>
      </c>
      <c r="G401">
        <v>4</v>
      </c>
      <c r="H401" s="72">
        <v>2</v>
      </c>
      <c r="I401" t="s">
        <v>2595</v>
      </c>
      <c r="J401" t="s">
        <v>756</v>
      </c>
      <c r="K401">
        <v>6</v>
      </c>
      <c r="L401" s="10" t="str">
        <f t="shared" si="18"/>
        <v xml:space="preserve">Gm. </v>
      </c>
      <c r="M401" t="str">
        <f t="shared" si="20"/>
        <v>Gm. Dorohusk</v>
      </c>
      <c r="O401" s="69"/>
      <c r="P401" s="71"/>
      <c r="Q401" s="93"/>
    </row>
    <row r="402" spans="5:17">
      <c r="E402" s="62" t="str">
        <f t="shared" si="19"/>
        <v>0603052</v>
      </c>
      <c r="F402">
        <v>3</v>
      </c>
      <c r="G402">
        <v>5</v>
      </c>
      <c r="H402" s="72">
        <v>2</v>
      </c>
      <c r="I402" t="s">
        <v>2595</v>
      </c>
      <c r="J402" t="s">
        <v>757</v>
      </c>
      <c r="K402">
        <v>6</v>
      </c>
      <c r="L402" s="10" t="str">
        <f t="shared" si="18"/>
        <v xml:space="preserve">Gm. </v>
      </c>
      <c r="M402" t="str">
        <f t="shared" si="20"/>
        <v>Gm. Dubienka</v>
      </c>
      <c r="O402" s="69"/>
      <c r="P402" s="71"/>
      <c r="Q402" s="93"/>
    </row>
    <row r="403" spans="5:17">
      <c r="E403" s="62" t="str">
        <f t="shared" si="19"/>
        <v>0603062</v>
      </c>
      <c r="F403">
        <v>3</v>
      </c>
      <c r="G403">
        <v>6</v>
      </c>
      <c r="H403" s="72">
        <v>2</v>
      </c>
      <c r="I403" t="s">
        <v>2595</v>
      </c>
      <c r="J403" t="s">
        <v>758</v>
      </c>
      <c r="K403">
        <v>6</v>
      </c>
      <c r="L403" s="10" t="str">
        <f t="shared" si="18"/>
        <v xml:space="preserve">Gm. </v>
      </c>
      <c r="M403" t="str">
        <f t="shared" si="20"/>
        <v>Gm. Kamień</v>
      </c>
      <c r="O403" s="69"/>
      <c r="P403" s="71"/>
      <c r="Q403" s="93"/>
    </row>
    <row r="404" spans="5:17">
      <c r="E404" s="62" t="str">
        <f t="shared" si="19"/>
        <v>0603072</v>
      </c>
      <c r="F404">
        <v>3</v>
      </c>
      <c r="G404">
        <v>7</v>
      </c>
      <c r="H404" s="72">
        <v>2</v>
      </c>
      <c r="I404" t="s">
        <v>2595</v>
      </c>
      <c r="J404" t="s">
        <v>759</v>
      </c>
      <c r="K404">
        <v>6</v>
      </c>
      <c r="L404" s="10" t="str">
        <f t="shared" si="18"/>
        <v xml:space="preserve">Gm. </v>
      </c>
      <c r="M404" t="str">
        <f t="shared" si="20"/>
        <v>Gm. Leśniowice</v>
      </c>
      <c r="O404" s="69"/>
      <c r="P404" s="71"/>
      <c r="Q404" s="93"/>
    </row>
    <row r="405" spans="5:17">
      <c r="E405" s="62" t="str">
        <f t="shared" si="19"/>
        <v>0603082</v>
      </c>
      <c r="F405">
        <v>3</v>
      </c>
      <c r="G405">
        <v>8</v>
      </c>
      <c r="H405" s="72">
        <v>2</v>
      </c>
      <c r="I405" t="s">
        <v>2595</v>
      </c>
      <c r="J405" t="s">
        <v>753</v>
      </c>
      <c r="K405">
        <v>6</v>
      </c>
      <c r="L405" s="10" t="str">
        <f t="shared" si="18"/>
        <v xml:space="preserve">Gm. </v>
      </c>
      <c r="M405" t="str">
        <f t="shared" si="20"/>
        <v>Gm. Rejowiec Fabryczny</v>
      </c>
      <c r="O405" s="69"/>
      <c r="P405" s="71"/>
      <c r="Q405" s="93"/>
    </row>
    <row r="406" spans="5:17">
      <c r="E406" s="62" t="str">
        <f t="shared" si="19"/>
        <v>0603092</v>
      </c>
      <c r="F406">
        <v>3</v>
      </c>
      <c r="G406">
        <v>9</v>
      </c>
      <c r="H406" s="72">
        <v>2</v>
      </c>
      <c r="I406" t="s">
        <v>2595</v>
      </c>
      <c r="J406" t="s">
        <v>760</v>
      </c>
      <c r="K406">
        <v>6</v>
      </c>
      <c r="L406" s="10" t="str">
        <f t="shared" si="18"/>
        <v xml:space="preserve">Gm. </v>
      </c>
      <c r="M406" t="str">
        <f t="shared" si="20"/>
        <v>Gm. Ruda-Huta</v>
      </c>
      <c r="O406" s="69"/>
      <c r="P406" s="71"/>
      <c r="Q406" s="93"/>
    </row>
    <row r="407" spans="5:17">
      <c r="E407" s="62" t="str">
        <f t="shared" si="19"/>
        <v>0603102</v>
      </c>
      <c r="F407">
        <v>3</v>
      </c>
      <c r="G407">
        <v>10</v>
      </c>
      <c r="H407" s="72">
        <v>2</v>
      </c>
      <c r="I407" t="s">
        <v>2595</v>
      </c>
      <c r="J407" t="s">
        <v>761</v>
      </c>
      <c r="K407">
        <v>6</v>
      </c>
      <c r="L407" s="10" t="str">
        <f t="shared" si="18"/>
        <v xml:space="preserve">Gm. </v>
      </c>
      <c r="M407" t="str">
        <f t="shared" si="20"/>
        <v>Gm. Sawin</v>
      </c>
      <c r="O407" s="69"/>
      <c r="P407" s="71"/>
      <c r="Q407" s="93"/>
    </row>
    <row r="408" spans="5:17">
      <c r="E408" s="62" t="str">
        <f t="shared" si="19"/>
        <v>0603113</v>
      </c>
      <c r="F408">
        <v>3</v>
      </c>
      <c r="G408">
        <v>11</v>
      </c>
      <c r="H408" s="72">
        <v>3</v>
      </c>
      <c r="I408" t="s">
        <v>2595</v>
      </c>
      <c r="J408" t="s">
        <v>762</v>
      </c>
      <c r="K408">
        <v>6</v>
      </c>
      <c r="L408" s="10" t="str">
        <f t="shared" si="18"/>
        <v xml:space="preserve">M.-Gm. </v>
      </c>
      <c r="M408" t="str">
        <f t="shared" si="20"/>
        <v>M.-Gm. Siedliszcze</v>
      </c>
      <c r="O408" s="69"/>
      <c r="P408" s="71"/>
      <c r="Q408" s="93"/>
    </row>
    <row r="409" spans="5:17">
      <c r="E409" s="62" t="str">
        <f t="shared" si="19"/>
        <v>0603122</v>
      </c>
      <c r="F409">
        <v>3</v>
      </c>
      <c r="G409">
        <v>12</v>
      </c>
      <c r="H409" s="72">
        <v>2</v>
      </c>
      <c r="I409" t="s">
        <v>2595</v>
      </c>
      <c r="J409" t="s">
        <v>763</v>
      </c>
      <c r="K409">
        <v>6</v>
      </c>
      <c r="L409" s="10" t="str">
        <f t="shared" si="18"/>
        <v xml:space="preserve">Gm. </v>
      </c>
      <c r="M409" t="str">
        <f t="shared" si="20"/>
        <v>Gm. Wierzbica</v>
      </c>
      <c r="O409" s="69"/>
      <c r="P409" s="71"/>
      <c r="Q409" s="93"/>
    </row>
    <row r="410" spans="5:17">
      <c r="E410" s="62" t="str">
        <f t="shared" si="19"/>
        <v>0603132</v>
      </c>
      <c r="F410">
        <v>3</v>
      </c>
      <c r="G410">
        <v>13</v>
      </c>
      <c r="H410" s="72">
        <v>2</v>
      </c>
      <c r="I410" t="s">
        <v>2595</v>
      </c>
      <c r="J410" t="s">
        <v>764</v>
      </c>
      <c r="K410">
        <v>6</v>
      </c>
      <c r="L410" s="10" t="str">
        <f t="shared" si="18"/>
        <v xml:space="preserve">Gm. </v>
      </c>
      <c r="M410" t="str">
        <f t="shared" si="20"/>
        <v>Gm. Wojsławice</v>
      </c>
      <c r="O410" s="69"/>
      <c r="P410" s="71"/>
      <c r="Q410" s="93"/>
    </row>
    <row r="411" spans="5:17">
      <c r="E411" s="62" t="str">
        <f t="shared" si="19"/>
        <v>0603142</v>
      </c>
      <c r="F411">
        <v>3</v>
      </c>
      <c r="G411">
        <v>14</v>
      </c>
      <c r="H411" s="72">
        <v>2</v>
      </c>
      <c r="I411" t="s">
        <v>2595</v>
      </c>
      <c r="J411" t="s">
        <v>765</v>
      </c>
      <c r="K411">
        <v>6</v>
      </c>
      <c r="L411" s="10" t="str">
        <f t="shared" si="18"/>
        <v xml:space="preserve">Gm. </v>
      </c>
      <c r="M411" t="str">
        <f t="shared" si="20"/>
        <v>Gm. Żmudź</v>
      </c>
      <c r="O411" s="69"/>
      <c r="P411" s="71"/>
      <c r="Q411" s="93"/>
    </row>
    <row r="412" spans="5:17">
      <c r="E412" s="62" t="str">
        <f t="shared" si="19"/>
        <v>0603153</v>
      </c>
      <c r="F412">
        <v>3</v>
      </c>
      <c r="G412">
        <v>15</v>
      </c>
      <c r="H412" s="72">
        <v>3</v>
      </c>
      <c r="I412" t="s">
        <v>2595</v>
      </c>
      <c r="J412" t="s">
        <v>766</v>
      </c>
      <c r="K412">
        <v>6</v>
      </c>
      <c r="L412" s="10" t="str">
        <f t="shared" si="18"/>
        <v xml:space="preserve">M.-Gm. </v>
      </c>
      <c r="M412" t="str">
        <f t="shared" si="20"/>
        <v>M.-Gm. Rejowiec-Osada</v>
      </c>
      <c r="O412" s="69"/>
      <c r="P412" s="71"/>
      <c r="Q412" s="93"/>
    </row>
    <row r="413" spans="5:17">
      <c r="E413" s="62" t="str">
        <f t="shared" si="19"/>
        <v>0604000</v>
      </c>
      <c r="F413">
        <v>4</v>
      </c>
      <c r="G413">
        <v>0</v>
      </c>
      <c r="H413" s="72">
        <v>0</v>
      </c>
      <c r="I413" t="s">
        <v>304</v>
      </c>
      <c r="J413" t="s">
        <v>767</v>
      </c>
      <c r="K413">
        <v>6</v>
      </c>
      <c r="L413" s="10" t="str">
        <f t="shared" si="18"/>
        <v xml:space="preserve">Pow. </v>
      </c>
      <c r="M413" t="str">
        <f t="shared" si="20"/>
        <v>Pow. Hrubieszowski</v>
      </c>
      <c r="O413" s="69"/>
      <c r="P413" s="71"/>
      <c r="Q413" s="93"/>
    </row>
    <row r="414" spans="5:17">
      <c r="E414" s="62" t="str">
        <f t="shared" si="19"/>
        <v>0604011</v>
      </c>
      <c r="F414">
        <v>4</v>
      </c>
      <c r="G414">
        <v>1</v>
      </c>
      <c r="H414" s="72">
        <v>1</v>
      </c>
      <c r="I414" t="s">
        <v>2595</v>
      </c>
      <c r="J414" t="s">
        <v>768</v>
      </c>
      <c r="K414">
        <v>6</v>
      </c>
      <c r="L414" s="10" t="str">
        <f t="shared" si="18"/>
        <v xml:space="preserve">M. </v>
      </c>
      <c r="M414" t="str">
        <f t="shared" si="20"/>
        <v>M. Hrubieszów</v>
      </c>
      <c r="O414" s="69"/>
      <c r="P414" s="71"/>
      <c r="Q414" s="93"/>
    </row>
    <row r="415" spans="5:17">
      <c r="E415" s="62" t="str">
        <f t="shared" si="19"/>
        <v>0604022</v>
      </c>
      <c r="F415">
        <v>4</v>
      </c>
      <c r="G415">
        <v>2</v>
      </c>
      <c r="H415" s="72">
        <v>2</v>
      </c>
      <c r="I415" t="s">
        <v>2595</v>
      </c>
      <c r="J415" t="s">
        <v>769</v>
      </c>
      <c r="K415">
        <v>6</v>
      </c>
      <c r="L415" s="10" t="str">
        <f t="shared" si="18"/>
        <v xml:space="preserve">Gm. </v>
      </c>
      <c r="M415" t="str">
        <f t="shared" si="20"/>
        <v>Gm. Dołhobyczów</v>
      </c>
      <c r="O415" s="69"/>
      <c r="P415" s="71"/>
      <c r="Q415" s="93"/>
    </row>
    <row r="416" spans="5:17">
      <c r="E416" s="62" t="str">
        <f t="shared" si="19"/>
        <v>0604032</v>
      </c>
      <c r="F416">
        <v>4</v>
      </c>
      <c r="G416">
        <v>3</v>
      </c>
      <c r="H416" s="72">
        <v>2</v>
      </c>
      <c r="I416" t="s">
        <v>2595</v>
      </c>
      <c r="J416" t="s">
        <v>770</v>
      </c>
      <c r="K416">
        <v>6</v>
      </c>
      <c r="L416" s="10" t="str">
        <f t="shared" si="18"/>
        <v xml:space="preserve">Gm. </v>
      </c>
      <c r="M416" t="str">
        <f t="shared" si="20"/>
        <v>Gm. Horodło</v>
      </c>
      <c r="O416" s="69"/>
      <c r="P416" s="71"/>
      <c r="Q416" s="93"/>
    </row>
    <row r="417" spans="5:17">
      <c r="E417" s="62" t="str">
        <f t="shared" si="19"/>
        <v>0604042</v>
      </c>
      <c r="F417">
        <v>4</v>
      </c>
      <c r="G417">
        <v>4</v>
      </c>
      <c r="H417" s="72">
        <v>2</v>
      </c>
      <c r="I417" t="s">
        <v>2595</v>
      </c>
      <c r="J417" t="s">
        <v>768</v>
      </c>
      <c r="K417">
        <v>6</v>
      </c>
      <c r="L417" s="10" t="str">
        <f t="shared" si="18"/>
        <v xml:space="preserve">Gm. </v>
      </c>
      <c r="M417" t="str">
        <f t="shared" si="20"/>
        <v>Gm. Hrubieszów</v>
      </c>
      <c r="O417" s="69"/>
      <c r="P417" s="71"/>
      <c r="Q417" s="93"/>
    </row>
    <row r="418" spans="5:17">
      <c r="E418" s="62" t="str">
        <f t="shared" si="19"/>
        <v>0604052</v>
      </c>
      <c r="F418">
        <v>4</v>
      </c>
      <c r="G418">
        <v>5</v>
      </c>
      <c r="H418" s="72">
        <v>2</v>
      </c>
      <c r="I418" t="s">
        <v>2595</v>
      </c>
      <c r="J418" t="s">
        <v>771</v>
      </c>
      <c r="K418">
        <v>6</v>
      </c>
      <c r="L418" s="10" t="str">
        <f t="shared" si="18"/>
        <v xml:space="preserve">Gm. </v>
      </c>
      <c r="M418" t="str">
        <f t="shared" si="20"/>
        <v>Gm. Mircze</v>
      </c>
      <c r="O418" s="69"/>
      <c r="P418" s="71"/>
      <c r="Q418" s="93"/>
    </row>
    <row r="419" spans="5:17">
      <c r="E419" s="62" t="str">
        <f t="shared" si="19"/>
        <v>0604062</v>
      </c>
      <c r="F419">
        <v>4</v>
      </c>
      <c r="G419">
        <v>6</v>
      </c>
      <c r="H419" s="72">
        <v>2</v>
      </c>
      <c r="I419" t="s">
        <v>2595</v>
      </c>
      <c r="J419" t="s">
        <v>772</v>
      </c>
      <c r="K419">
        <v>6</v>
      </c>
      <c r="L419" s="10" t="str">
        <f t="shared" si="18"/>
        <v xml:space="preserve">Gm. </v>
      </c>
      <c r="M419" t="str">
        <f t="shared" si="20"/>
        <v>Gm. Trzeszczany</v>
      </c>
      <c r="O419" s="69"/>
      <c r="P419" s="71"/>
      <c r="Q419" s="93"/>
    </row>
    <row r="420" spans="5:17">
      <c r="E420" s="62" t="str">
        <f t="shared" si="19"/>
        <v>0604072</v>
      </c>
      <c r="F420">
        <v>4</v>
      </c>
      <c r="G420">
        <v>7</v>
      </c>
      <c r="H420" s="72">
        <v>2</v>
      </c>
      <c r="I420" t="s">
        <v>2595</v>
      </c>
      <c r="J420" t="s">
        <v>773</v>
      </c>
      <c r="K420">
        <v>6</v>
      </c>
      <c r="L420" s="10" t="str">
        <f t="shared" si="18"/>
        <v xml:space="preserve">Gm. </v>
      </c>
      <c r="M420" t="str">
        <f t="shared" si="20"/>
        <v>Gm. Uchanie</v>
      </c>
      <c r="O420" s="69"/>
      <c r="P420" s="71"/>
      <c r="Q420" s="93"/>
    </row>
    <row r="421" spans="5:17">
      <c r="E421" s="62" t="str">
        <f t="shared" si="19"/>
        <v>0604082</v>
      </c>
      <c r="F421">
        <v>4</v>
      </c>
      <c r="G421">
        <v>8</v>
      </c>
      <c r="H421" s="72">
        <v>2</v>
      </c>
      <c r="I421" t="s">
        <v>2595</v>
      </c>
      <c r="J421" t="s">
        <v>774</v>
      </c>
      <c r="K421">
        <v>6</v>
      </c>
      <c r="L421" s="10" t="str">
        <f t="shared" si="18"/>
        <v xml:space="preserve">Gm. </v>
      </c>
      <c r="M421" t="str">
        <f t="shared" si="20"/>
        <v>Gm. Werbkowice</v>
      </c>
      <c r="O421" s="69"/>
      <c r="P421" s="71"/>
      <c r="Q421" s="93"/>
    </row>
    <row r="422" spans="5:17">
      <c r="E422" s="62" t="str">
        <f t="shared" si="19"/>
        <v>0605000</v>
      </c>
      <c r="F422">
        <v>5</v>
      </c>
      <c r="G422">
        <v>0</v>
      </c>
      <c r="H422" s="72">
        <v>0</v>
      </c>
      <c r="I422" t="s">
        <v>304</v>
      </c>
      <c r="J422" t="s">
        <v>775</v>
      </c>
      <c r="K422">
        <v>6</v>
      </c>
      <c r="L422" s="10" t="str">
        <f t="shared" si="18"/>
        <v xml:space="preserve">Pow. </v>
      </c>
      <c r="M422" t="str">
        <f t="shared" si="20"/>
        <v>Pow. Janowski</v>
      </c>
      <c r="O422" s="69"/>
      <c r="P422" s="71"/>
      <c r="Q422" s="93"/>
    </row>
    <row r="423" spans="5:17">
      <c r="E423" s="62" t="str">
        <f t="shared" si="19"/>
        <v>0605012</v>
      </c>
      <c r="F423">
        <v>5</v>
      </c>
      <c r="G423">
        <v>1</v>
      </c>
      <c r="H423" s="72">
        <v>2</v>
      </c>
      <c r="I423" t="s">
        <v>2595</v>
      </c>
      <c r="J423" t="s">
        <v>776</v>
      </c>
      <c r="K423">
        <v>6</v>
      </c>
      <c r="L423" s="10" t="str">
        <f t="shared" si="18"/>
        <v xml:space="preserve">Gm. </v>
      </c>
      <c r="M423" t="str">
        <f t="shared" si="20"/>
        <v>Gm. Batorz</v>
      </c>
      <c r="O423" s="69"/>
      <c r="P423" s="71"/>
      <c r="Q423" s="93"/>
    </row>
    <row r="424" spans="5:17">
      <c r="E424" s="62" t="str">
        <f t="shared" si="19"/>
        <v>0605022</v>
      </c>
      <c r="F424">
        <v>5</v>
      </c>
      <c r="G424">
        <v>2</v>
      </c>
      <c r="H424" s="72">
        <v>2</v>
      </c>
      <c r="I424" t="s">
        <v>2595</v>
      </c>
      <c r="J424" t="s">
        <v>777</v>
      </c>
      <c r="K424">
        <v>6</v>
      </c>
      <c r="L424" s="10" t="str">
        <f t="shared" si="18"/>
        <v xml:space="preserve">Gm. </v>
      </c>
      <c r="M424" t="str">
        <f t="shared" si="20"/>
        <v>Gm. Chrzanów</v>
      </c>
      <c r="O424" s="69"/>
      <c r="P424" s="71"/>
      <c r="Q424" s="93"/>
    </row>
    <row r="425" spans="5:17">
      <c r="E425" s="62" t="str">
        <f t="shared" si="19"/>
        <v>0605032</v>
      </c>
      <c r="F425">
        <v>5</v>
      </c>
      <c r="G425">
        <v>3</v>
      </c>
      <c r="H425" s="72">
        <v>2</v>
      </c>
      <c r="I425" t="s">
        <v>2595</v>
      </c>
      <c r="J425" t="s">
        <v>778</v>
      </c>
      <c r="K425">
        <v>6</v>
      </c>
      <c r="L425" s="10" t="str">
        <f t="shared" si="18"/>
        <v xml:space="preserve">Gm. </v>
      </c>
      <c r="M425" t="str">
        <f t="shared" si="20"/>
        <v>Gm. Dzwola</v>
      </c>
      <c r="O425" s="69"/>
      <c r="P425" s="71"/>
      <c r="Q425" s="93"/>
    </row>
    <row r="426" spans="5:17">
      <c r="E426" s="62" t="str">
        <f t="shared" si="19"/>
        <v>0605042</v>
      </c>
      <c r="F426">
        <v>5</v>
      </c>
      <c r="G426">
        <v>4</v>
      </c>
      <c r="H426" s="72">
        <v>2</v>
      </c>
      <c r="I426" t="s">
        <v>2595</v>
      </c>
      <c r="J426" t="s">
        <v>779</v>
      </c>
      <c r="K426">
        <v>6</v>
      </c>
      <c r="L426" s="10" t="str">
        <f t="shared" si="18"/>
        <v xml:space="preserve">Gm. </v>
      </c>
      <c r="M426" t="str">
        <f t="shared" si="20"/>
        <v>Gm. Godziszów</v>
      </c>
      <c r="O426" s="69"/>
      <c r="P426" s="71"/>
      <c r="Q426" s="93"/>
    </row>
    <row r="427" spans="5:17">
      <c r="E427" s="62" t="str">
        <f t="shared" si="19"/>
        <v>0605053</v>
      </c>
      <c r="F427">
        <v>5</v>
      </c>
      <c r="G427">
        <v>5</v>
      </c>
      <c r="H427" s="72">
        <v>3</v>
      </c>
      <c r="I427" t="s">
        <v>2595</v>
      </c>
      <c r="J427" t="s">
        <v>780</v>
      </c>
      <c r="K427">
        <v>6</v>
      </c>
      <c r="L427" s="10" t="str">
        <f t="shared" si="18"/>
        <v xml:space="preserve">M.-Gm. </v>
      </c>
      <c r="M427" t="str">
        <f t="shared" si="20"/>
        <v>M.-Gm. Janów Lubelski</v>
      </c>
      <c r="O427" s="69"/>
      <c r="P427" s="71"/>
      <c r="Q427" s="93"/>
    </row>
    <row r="428" spans="5:17">
      <c r="E428" s="62" t="str">
        <f t="shared" si="19"/>
        <v>0605063</v>
      </c>
      <c r="F428">
        <v>5</v>
      </c>
      <c r="G428">
        <v>6</v>
      </c>
      <c r="H428" s="72">
        <v>3</v>
      </c>
      <c r="I428" t="s">
        <v>2595</v>
      </c>
      <c r="J428" t="s">
        <v>781</v>
      </c>
      <c r="K428">
        <v>6</v>
      </c>
      <c r="L428" s="10" t="str">
        <f t="shared" si="18"/>
        <v xml:space="preserve">M.-Gm. </v>
      </c>
      <c r="M428" t="str">
        <f t="shared" si="20"/>
        <v>M.-Gm. Modliborzyce</v>
      </c>
      <c r="O428" s="69"/>
      <c r="P428" s="71"/>
      <c r="Q428" s="93"/>
    </row>
    <row r="429" spans="5:17">
      <c r="E429" s="62" t="str">
        <f t="shared" si="19"/>
        <v>0605072</v>
      </c>
      <c r="F429">
        <v>5</v>
      </c>
      <c r="G429">
        <v>7</v>
      </c>
      <c r="H429" s="72">
        <v>2</v>
      </c>
      <c r="I429" t="s">
        <v>2595</v>
      </c>
      <c r="J429" t="s">
        <v>782</v>
      </c>
      <c r="K429">
        <v>6</v>
      </c>
      <c r="L429" s="10" t="str">
        <f t="shared" si="18"/>
        <v xml:space="preserve">Gm. </v>
      </c>
      <c r="M429" t="str">
        <f t="shared" si="20"/>
        <v>Gm. Potok Wielki</v>
      </c>
      <c r="O429" s="69"/>
      <c r="P429" s="71"/>
      <c r="Q429" s="93"/>
    </row>
    <row r="430" spans="5:17">
      <c r="E430" s="62" t="str">
        <f t="shared" si="19"/>
        <v>0606000</v>
      </c>
      <c r="F430">
        <v>6</v>
      </c>
      <c r="G430">
        <v>0</v>
      </c>
      <c r="H430" s="72">
        <v>0</v>
      </c>
      <c r="I430" t="s">
        <v>304</v>
      </c>
      <c r="J430" t="s">
        <v>783</v>
      </c>
      <c r="K430">
        <v>6</v>
      </c>
      <c r="L430" s="10" t="str">
        <f t="shared" si="18"/>
        <v xml:space="preserve">Pow. </v>
      </c>
      <c r="M430" t="str">
        <f t="shared" si="20"/>
        <v>Pow. Krasnostawski</v>
      </c>
      <c r="O430" s="69"/>
      <c r="P430" s="71"/>
      <c r="Q430" s="93"/>
    </row>
    <row r="431" spans="5:17">
      <c r="E431" s="62" t="str">
        <f t="shared" si="19"/>
        <v>0606011</v>
      </c>
      <c r="F431">
        <v>6</v>
      </c>
      <c r="G431">
        <v>1</v>
      </c>
      <c r="H431" s="72">
        <v>1</v>
      </c>
      <c r="I431" t="s">
        <v>2595</v>
      </c>
      <c r="J431" t="s">
        <v>784</v>
      </c>
      <c r="K431">
        <v>6</v>
      </c>
      <c r="L431" s="10" t="str">
        <f t="shared" si="18"/>
        <v xml:space="preserve">M. </v>
      </c>
      <c r="M431" t="str">
        <f t="shared" si="20"/>
        <v>M. Krasnystaw</v>
      </c>
      <c r="O431" s="69"/>
      <c r="P431" s="71"/>
      <c r="Q431" s="93"/>
    </row>
    <row r="432" spans="5:17">
      <c r="E432" s="62" t="str">
        <f t="shared" si="19"/>
        <v>0606022</v>
      </c>
      <c r="F432">
        <v>6</v>
      </c>
      <c r="G432">
        <v>2</v>
      </c>
      <c r="H432" s="72">
        <v>2</v>
      </c>
      <c r="I432" t="s">
        <v>2595</v>
      </c>
      <c r="J432" t="s">
        <v>785</v>
      </c>
      <c r="K432">
        <v>6</v>
      </c>
      <c r="L432" s="10" t="str">
        <f t="shared" si="18"/>
        <v xml:space="preserve">Gm. </v>
      </c>
      <c r="M432" t="str">
        <f t="shared" si="20"/>
        <v>Gm. Fajsławice</v>
      </c>
      <c r="O432" s="69"/>
      <c r="P432" s="71"/>
      <c r="Q432" s="93"/>
    </row>
    <row r="433" spans="5:17">
      <c r="E433" s="62" t="str">
        <f t="shared" si="19"/>
        <v>0606032</v>
      </c>
      <c r="F433">
        <v>6</v>
      </c>
      <c r="G433">
        <v>3</v>
      </c>
      <c r="H433" s="72">
        <v>2</v>
      </c>
      <c r="I433" t="s">
        <v>2595</v>
      </c>
      <c r="J433" t="s">
        <v>786</v>
      </c>
      <c r="K433">
        <v>6</v>
      </c>
      <c r="L433" s="10" t="str">
        <f t="shared" si="18"/>
        <v xml:space="preserve">Gm. </v>
      </c>
      <c r="M433" t="str">
        <f t="shared" si="20"/>
        <v>Gm. Gorzków</v>
      </c>
      <c r="O433" s="69"/>
      <c r="P433" s="71"/>
      <c r="Q433" s="93"/>
    </row>
    <row r="434" spans="5:17">
      <c r="E434" s="62" t="str">
        <f t="shared" si="19"/>
        <v>0606043</v>
      </c>
      <c r="F434">
        <v>6</v>
      </c>
      <c r="G434">
        <v>4</v>
      </c>
      <c r="H434" s="72">
        <v>3</v>
      </c>
      <c r="I434" t="s">
        <v>2595</v>
      </c>
      <c r="J434" t="s">
        <v>787</v>
      </c>
      <c r="K434">
        <v>6</v>
      </c>
      <c r="L434" s="10" t="str">
        <f t="shared" si="18"/>
        <v xml:space="preserve">M.-Gm. </v>
      </c>
      <c r="M434" t="str">
        <f t="shared" si="20"/>
        <v>M.-Gm. Izbica</v>
      </c>
      <c r="O434" s="69">
        <v>1</v>
      </c>
      <c r="P434" s="71"/>
      <c r="Q434" s="93"/>
    </row>
    <row r="435" spans="5:17">
      <c r="E435" s="62" t="str">
        <f t="shared" si="19"/>
        <v>0606052</v>
      </c>
      <c r="F435">
        <v>6</v>
      </c>
      <c r="G435">
        <v>5</v>
      </c>
      <c r="H435" s="72">
        <v>2</v>
      </c>
      <c r="I435" t="s">
        <v>2595</v>
      </c>
      <c r="J435" t="s">
        <v>784</v>
      </c>
      <c r="K435">
        <v>6</v>
      </c>
      <c r="L435" s="10" t="str">
        <f t="shared" si="18"/>
        <v xml:space="preserve">Gm. </v>
      </c>
      <c r="M435" t="str">
        <f t="shared" si="20"/>
        <v>Gm. Krasnystaw</v>
      </c>
      <c r="O435" s="69"/>
      <c r="P435" s="71"/>
      <c r="Q435" s="93"/>
    </row>
    <row r="436" spans="5:17">
      <c r="E436" s="62" t="str">
        <f t="shared" si="19"/>
        <v>0606062</v>
      </c>
      <c r="F436">
        <v>6</v>
      </c>
      <c r="G436">
        <v>6</v>
      </c>
      <c r="H436" s="72">
        <v>2</v>
      </c>
      <c r="I436" t="s">
        <v>2595</v>
      </c>
      <c r="J436" t="s">
        <v>788</v>
      </c>
      <c r="K436">
        <v>6</v>
      </c>
      <c r="L436" s="10" t="str">
        <f t="shared" si="18"/>
        <v xml:space="preserve">Gm. </v>
      </c>
      <c r="M436" t="str">
        <f t="shared" si="20"/>
        <v>Gm. Kraśniczyn</v>
      </c>
      <c r="O436" s="69"/>
      <c r="P436" s="71"/>
      <c r="Q436" s="93"/>
    </row>
    <row r="437" spans="5:17">
      <c r="E437" s="62" t="str">
        <f t="shared" si="19"/>
        <v>0606072</v>
      </c>
      <c r="F437">
        <v>6</v>
      </c>
      <c r="G437">
        <v>7</v>
      </c>
      <c r="H437" s="72">
        <v>2</v>
      </c>
      <c r="I437" t="s">
        <v>2595</v>
      </c>
      <c r="J437" t="s">
        <v>789</v>
      </c>
      <c r="K437">
        <v>6</v>
      </c>
      <c r="L437" s="10" t="str">
        <f t="shared" si="18"/>
        <v xml:space="preserve">Gm. </v>
      </c>
      <c r="M437" t="str">
        <f t="shared" si="20"/>
        <v>Gm. Łopiennik Górny</v>
      </c>
      <c r="O437" s="69"/>
      <c r="P437" s="71"/>
      <c r="Q437" s="93"/>
    </row>
    <row r="438" spans="5:17">
      <c r="E438" s="62" t="str">
        <f t="shared" si="19"/>
        <v>0606092</v>
      </c>
      <c r="F438">
        <v>6</v>
      </c>
      <c r="G438">
        <v>9</v>
      </c>
      <c r="H438" s="72">
        <v>2</v>
      </c>
      <c r="I438" t="s">
        <v>2595</v>
      </c>
      <c r="J438" t="s">
        <v>790</v>
      </c>
      <c r="K438">
        <v>6</v>
      </c>
      <c r="L438" s="10" t="str">
        <f t="shared" si="18"/>
        <v xml:space="preserve">Gm. </v>
      </c>
      <c r="M438" t="str">
        <f t="shared" si="20"/>
        <v>Gm. Rudnik</v>
      </c>
      <c r="O438" s="69"/>
      <c r="P438" s="71"/>
      <c r="Q438" s="93"/>
    </row>
    <row r="439" spans="5:17">
      <c r="E439" s="62" t="str">
        <f t="shared" si="19"/>
        <v>0606102</v>
      </c>
      <c r="F439">
        <v>6</v>
      </c>
      <c r="G439">
        <v>10</v>
      </c>
      <c r="H439" s="72">
        <v>2</v>
      </c>
      <c r="I439" t="s">
        <v>2595</v>
      </c>
      <c r="J439" t="s">
        <v>791</v>
      </c>
      <c r="K439">
        <v>6</v>
      </c>
      <c r="L439" s="10" t="str">
        <f t="shared" si="18"/>
        <v xml:space="preserve">Gm. </v>
      </c>
      <c r="M439" t="str">
        <f t="shared" si="20"/>
        <v>Gm. Siennica Różana</v>
      </c>
      <c r="O439" s="69"/>
      <c r="P439" s="71"/>
      <c r="Q439" s="93"/>
    </row>
    <row r="440" spans="5:17">
      <c r="E440" s="62" t="str">
        <f t="shared" si="19"/>
        <v>0606112</v>
      </c>
      <c r="F440">
        <v>6</v>
      </c>
      <c r="G440">
        <v>11</v>
      </c>
      <c r="H440" s="72">
        <v>2</v>
      </c>
      <c r="I440" t="s">
        <v>2595</v>
      </c>
      <c r="J440" t="s">
        <v>792</v>
      </c>
      <c r="K440">
        <v>6</v>
      </c>
      <c r="L440" s="10" t="str">
        <f t="shared" si="18"/>
        <v xml:space="preserve">Gm. </v>
      </c>
      <c r="M440" t="str">
        <f t="shared" si="20"/>
        <v>Gm. Żółkiewka</v>
      </c>
      <c r="O440" s="69"/>
      <c r="P440" s="71"/>
      <c r="Q440" s="93"/>
    </row>
    <row r="441" spans="5:17">
      <c r="E441" s="62" t="str">
        <f t="shared" si="19"/>
        <v>0607000</v>
      </c>
      <c r="F441">
        <v>7</v>
      </c>
      <c r="G441">
        <v>0</v>
      </c>
      <c r="H441" s="72">
        <v>0</v>
      </c>
      <c r="I441" t="s">
        <v>304</v>
      </c>
      <c r="J441" t="s">
        <v>793</v>
      </c>
      <c r="K441">
        <v>6</v>
      </c>
      <c r="L441" s="10" t="str">
        <f t="shared" si="18"/>
        <v xml:space="preserve">Pow. </v>
      </c>
      <c r="M441" t="str">
        <f t="shared" si="20"/>
        <v>Pow. Kraśnicki</v>
      </c>
      <c r="O441" s="69"/>
      <c r="P441" s="71"/>
      <c r="Q441" s="93"/>
    </row>
    <row r="442" spans="5:17">
      <c r="E442" s="62" t="str">
        <f t="shared" si="19"/>
        <v>0607011</v>
      </c>
      <c r="F442">
        <v>7</v>
      </c>
      <c r="G442">
        <v>1</v>
      </c>
      <c r="H442" s="72">
        <v>1</v>
      </c>
      <c r="I442" t="s">
        <v>2595</v>
      </c>
      <c r="J442" t="s">
        <v>794</v>
      </c>
      <c r="K442">
        <v>6</v>
      </c>
      <c r="L442" s="10" t="str">
        <f t="shared" si="18"/>
        <v xml:space="preserve">M. </v>
      </c>
      <c r="M442" t="str">
        <f t="shared" si="20"/>
        <v>M. Kraśnik</v>
      </c>
      <c r="O442" s="69"/>
      <c r="P442" s="71"/>
      <c r="Q442" s="93"/>
    </row>
    <row r="443" spans="5:17">
      <c r="E443" s="62" t="str">
        <f t="shared" si="19"/>
        <v>0607023</v>
      </c>
      <c r="F443">
        <v>7</v>
      </c>
      <c r="G443">
        <v>2</v>
      </c>
      <c r="H443" s="72">
        <v>3</v>
      </c>
      <c r="I443" t="s">
        <v>2595</v>
      </c>
      <c r="J443" t="s">
        <v>795</v>
      </c>
      <c r="K443">
        <v>6</v>
      </c>
      <c r="L443" s="10" t="str">
        <f t="shared" si="18"/>
        <v xml:space="preserve">M.-Gm. </v>
      </c>
      <c r="M443" t="str">
        <f t="shared" si="20"/>
        <v>M.-Gm. Annopol</v>
      </c>
      <c r="O443" s="69"/>
      <c r="P443" s="71"/>
      <c r="Q443" s="93"/>
    </row>
    <row r="444" spans="5:17">
      <c r="E444" s="62" t="str">
        <f t="shared" si="19"/>
        <v>0607032</v>
      </c>
      <c r="F444">
        <v>7</v>
      </c>
      <c r="G444">
        <v>3</v>
      </c>
      <c r="H444" s="72">
        <v>2</v>
      </c>
      <c r="I444" t="s">
        <v>2595</v>
      </c>
      <c r="J444" t="s">
        <v>796</v>
      </c>
      <c r="K444">
        <v>6</v>
      </c>
      <c r="L444" s="10" t="str">
        <f t="shared" si="18"/>
        <v xml:space="preserve">Gm. </v>
      </c>
      <c r="M444" t="str">
        <f t="shared" si="20"/>
        <v>Gm. Dzierzkowice</v>
      </c>
      <c r="O444" s="69"/>
      <c r="P444" s="71"/>
      <c r="Q444" s="93"/>
    </row>
    <row r="445" spans="5:17">
      <c r="E445" s="62" t="str">
        <f t="shared" si="19"/>
        <v>0607042</v>
      </c>
      <c r="F445">
        <v>7</v>
      </c>
      <c r="G445">
        <v>4</v>
      </c>
      <c r="H445" s="72">
        <v>2</v>
      </c>
      <c r="I445" t="s">
        <v>2595</v>
      </c>
      <c r="J445" t="s">
        <v>797</v>
      </c>
      <c r="K445">
        <v>6</v>
      </c>
      <c r="L445" s="10" t="str">
        <f t="shared" si="18"/>
        <v xml:space="preserve">Gm. </v>
      </c>
      <c r="M445" t="str">
        <f t="shared" si="20"/>
        <v>Gm. Gościeradów</v>
      </c>
      <c r="O445" s="69"/>
      <c r="P445" s="71"/>
      <c r="Q445" s="93"/>
    </row>
    <row r="446" spans="5:17">
      <c r="E446" s="62" t="str">
        <f t="shared" si="19"/>
        <v>0607052</v>
      </c>
      <c r="F446">
        <v>7</v>
      </c>
      <c r="G446">
        <v>5</v>
      </c>
      <c r="H446" s="72">
        <v>2</v>
      </c>
      <c r="I446" t="s">
        <v>2595</v>
      </c>
      <c r="J446" t="s">
        <v>794</v>
      </c>
      <c r="K446">
        <v>6</v>
      </c>
      <c r="L446" s="10" t="str">
        <f t="shared" si="18"/>
        <v xml:space="preserve">Gm. </v>
      </c>
      <c r="M446" t="str">
        <f t="shared" si="20"/>
        <v>Gm. Kraśnik</v>
      </c>
      <c r="O446" s="69"/>
      <c r="P446" s="71"/>
      <c r="Q446" s="93"/>
    </row>
    <row r="447" spans="5:17">
      <c r="E447" s="62" t="str">
        <f t="shared" si="19"/>
        <v>0607062</v>
      </c>
      <c r="F447">
        <v>7</v>
      </c>
      <c r="G447">
        <v>6</v>
      </c>
      <c r="H447" s="72">
        <v>2</v>
      </c>
      <c r="I447" t="s">
        <v>2595</v>
      </c>
      <c r="J447" t="s">
        <v>798</v>
      </c>
      <c r="K447">
        <v>6</v>
      </c>
      <c r="L447" s="10" t="str">
        <f t="shared" si="18"/>
        <v xml:space="preserve">Gm. </v>
      </c>
      <c r="M447" t="str">
        <f t="shared" si="20"/>
        <v>Gm. Szastarka</v>
      </c>
      <c r="O447" s="69"/>
      <c r="P447" s="71"/>
      <c r="Q447" s="93"/>
    </row>
    <row r="448" spans="5:17">
      <c r="E448" s="62" t="str">
        <f t="shared" si="19"/>
        <v>0607072</v>
      </c>
      <c r="F448">
        <v>7</v>
      </c>
      <c r="G448">
        <v>7</v>
      </c>
      <c r="H448" s="72">
        <v>2</v>
      </c>
      <c r="I448" t="s">
        <v>2595</v>
      </c>
      <c r="J448" t="s">
        <v>799</v>
      </c>
      <c r="K448">
        <v>6</v>
      </c>
      <c r="L448" s="10" t="str">
        <f t="shared" si="18"/>
        <v xml:space="preserve">Gm. </v>
      </c>
      <c r="M448" t="str">
        <f t="shared" si="20"/>
        <v>Gm. Trzydnik Duży</v>
      </c>
      <c r="O448" s="69"/>
      <c r="P448" s="71"/>
      <c r="Q448" s="93"/>
    </row>
    <row r="449" spans="5:17">
      <c r="E449" s="62" t="str">
        <f t="shared" si="19"/>
        <v>0607083</v>
      </c>
      <c r="F449">
        <v>7</v>
      </c>
      <c r="G449">
        <v>8</v>
      </c>
      <c r="H449" s="72">
        <v>3</v>
      </c>
      <c r="I449" t="s">
        <v>2595</v>
      </c>
      <c r="J449" t="s">
        <v>800</v>
      </c>
      <c r="K449">
        <v>6</v>
      </c>
      <c r="L449" s="10" t="str">
        <f t="shared" ref="L449:L512" si="21">+IF(H449=1,"M. ",IF(H449=2,"Gm. ",IF(H449=3,"M.-Gm. ",IF(F449&gt;60,"M. ",LEFT(I449,3)&amp;". "))))</f>
        <v xml:space="preserve">M.-Gm. </v>
      </c>
      <c r="M449" t="str">
        <f t="shared" si="20"/>
        <v>M.-Gm. Urzędów</v>
      </c>
      <c r="O449" s="69"/>
      <c r="P449" s="71"/>
      <c r="Q449" s="93"/>
    </row>
    <row r="450" spans="5:17">
      <c r="E450" s="62" t="str">
        <f t="shared" ref="E450:E513" si="22">TEXT(K450,"00")&amp;TEXT(F450,"00")&amp;TEXT(G450,"00")&amp;TEXT(H450,"0")</f>
        <v>0607092</v>
      </c>
      <c r="F450">
        <v>7</v>
      </c>
      <c r="G450">
        <v>9</v>
      </c>
      <c r="H450" s="72">
        <v>2</v>
      </c>
      <c r="I450" t="s">
        <v>2595</v>
      </c>
      <c r="J450" t="s">
        <v>801</v>
      </c>
      <c r="K450">
        <v>6</v>
      </c>
      <c r="L450" s="10" t="str">
        <f t="shared" si="21"/>
        <v xml:space="preserve">Gm. </v>
      </c>
      <c r="M450" t="str">
        <f t="shared" ref="M450:M513" si="23">+L450&amp;PROPER(J450)</f>
        <v>Gm. Wilkołaz</v>
      </c>
      <c r="O450" s="69"/>
      <c r="P450" s="71"/>
      <c r="Q450" s="93"/>
    </row>
    <row r="451" spans="5:17">
      <c r="E451" s="62" t="str">
        <f t="shared" si="22"/>
        <v>0607102</v>
      </c>
      <c r="F451">
        <v>7</v>
      </c>
      <c r="G451">
        <v>10</v>
      </c>
      <c r="H451" s="72">
        <v>2</v>
      </c>
      <c r="I451" t="s">
        <v>2595</v>
      </c>
      <c r="J451" t="s">
        <v>802</v>
      </c>
      <c r="K451">
        <v>6</v>
      </c>
      <c r="L451" s="10" t="str">
        <f t="shared" si="21"/>
        <v xml:space="preserve">Gm. </v>
      </c>
      <c r="M451" t="str">
        <f t="shared" si="23"/>
        <v>Gm. Zakrzówek</v>
      </c>
      <c r="O451" s="69"/>
      <c r="P451" s="71"/>
      <c r="Q451" s="93"/>
    </row>
    <row r="452" spans="5:17">
      <c r="E452" s="62" t="str">
        <f t="shared" si="22"/>
        <v>0608000</v>
      </c>
      <c r="F452">
        <v>8</v>
      </c>
      <c r="G452">
        <v>0</v>
      </c>
      <c r="H452" s="72">
        <v>0</v>
      </c>
      <c r="I452" t="s">
        <v>304</v>
      </c>
      <c r="J452" t="s">
        <v>803</v>
      </c>
      <c r="K452">
        <v>6</v>
      </c>
      <c r="L452" s="10" t="str">
        <f t="shared" si="21"/>
        <v xml:space="preserve">Pow. </v>
      </c>
      <c r="M452" t="str">
        <f t="shared" si="23"/>
        <v>Pow. Lubartowski</v>
      </c>
      <c r="O452" s="69"/>
      <c r="P452" s="71"/>
      <c r="Q452" s="93"/>
    </row>
    <row r="453" spans="5:17">
      <c r="E453" s="62" t="str">
        <f t="shared" si="22"/>
        <v>0608011</v>
      </c>
      <c r="F453">
        <v>8</v>
      </c>
      <c r="G453">
        <v>1</v>
      </c>
      <c r="H453" s="72">
        <v>1</v>
      </c>
      <c r="I453" t="s">
        <v>2595</v>
      </c>
      <c r="J453" t="s">
        <v>804</v>
      </c>
      <c r="K453">
        <v>6</v>
      </c>
      <c r="L453" s="10" t="str">
        <f t="shared" si="21"/>
        <v xml:space="preserve">M. </v>
      </c>
      <c r="M453" t="str">
        <f t="shared" si="23"/>
        <v>M. Lubartów</v>
      </c>
      <c r="O453" s="69"/>
      <c r="P453" s="71"/>
      <c r="Q453" s="93"/>
    </row>
    <row r="454" spans="5:17">
      <c r="E454" s="62" t="str">
        <f t="shared" si="22"/>
        <v>0608022</v>
      </c>
      <c r="F454">
        <v>8</v>
      </c>
      <c r="G454">
        <v>2</v>
      </c>
      <c r="H454" s="72">
        <v>2</v>
      </c>
      <c r="I454" t="s">
        <v>2595</v>
      </c>
      <c r="J454" t="s">
        <v>805</v>
      </c>
      <c r="K454">
        <v>6</v>
      </c>
      <c r="L454" s="10" t="str">
        <f t="shared" si="21"/>
        <v xml:space="preserve">Gm. </v>
      </c>
      <c r="M454" t="str">
        <f t="shared" si="23"/>
        <v>Gm. Abramów</v>
      </c>
      <c r="O454" s="69"/>
      <c r="P454" s="71"/>
      <c r="Q454" s="93"/>
    </row>
    <row r="455" spans="5:17">
      <c r="E455" s="62" t="str">
        <f t="shared" si="22"/>
        <v>0608032</v>
      </c>
      <c r="F455">
        <v>8</v>
      </c>
      <c r="G455">
        <v>3</v>
      </c>
      <c r="H455" s="72">
        <v>2</v>
      </c>
      <c r="I455" t="s">
        <v>2595</v>
      </c>
      <c r="J455" t="s">
        <v>806</v>
      </c>
      <c r="K455">
        <v>6</v>
      </c>
      <c r="L455" s="10" t="str">
        <f t="shared" si="21"/>
        <v xml:space="preserve">Gm. </v>
      </c>
      <c r="M455" t="str">
        <f t="shared" si="23"/>
        <v>Gm. Firlej</v>
      </c>
      <c r="O455" s="69"/>
      <c r="P455" s="71"/>
      <c r="Q455" s="93"/>
    </row>
    <row r="456" spans="5:17">
      <c r="E456" s="62" t="str">
        <f t="shared" si="22"/>
        <v>0608042</v>
      </c>
      <c r="F456">
        <v>8</v>
      </c>
      <c r="G456">
        <v>4</v>
      </c>
      <c r="H456" s="72">
        <v>2</v>
      </c>
      <c r="I456" t="s">
        <v>2595</v>
      </c>
      <c r="J456" t="s">
        <v>807</v>
      </c>
      <c r="K456">
        <v>6</v>
      </c>
      <c r="L456" s="10" t="str">
        <f t="shared" si="21"/>
        <v xml:space="preserve">Gm. </v>
      </c>
      <c r="M456" t="str">
        <f t="shared" si="23"/>
        <v>Gm. Jeziorzany</v>
      </c>
      <c r="O456" s="69"/>
      <c r="P456" s="71"/>
      <c r="Q456" s="93"/>
    </row>
    <row r="457" spans="5:17">
      <c r="E457" s="62" t="str">
        <f t="shared" si="22"/>
        <v>0608053</v>
      </c>
      <c r="F457">
        <v>8</v>
      </c>
      <c r="G457">
        <v>5</v>
      </c>
      <c r="H457" s="72">
        <v>3</v>
      </c>
      <c r="I457" t="s">
        <v>2595</v>
      </c>
      <c r="J457" t="s">
        <v>808</v>
      </c>
      <c r="K457">
        <v>6</v>
      </c>
      <c r="L457" s="10" t="str">
        <f t="shared" si="21"/>
        <v xml:space="preserve">M.-Gm. </v>
      </c>
      <c r="M457" t="str">
        <f t="shared" si="23"/>
        <v>M.-Gm. Kamionka</v>
      </c>
      <c r="N457">
        <v>1</v>
      </c>
      <c r="O457" s="69"/>
      <c r="P457" s="71"/>
      <c r="Q457" s="93"/>
    </row>
    <row r="458" spans="5:17">
      <c r="E458" s="62" t="str">
        <f t="shared" si="22"/>
        <v>0608063</v>
      </c>
      <c r="F458">
        <v>8</v>
      </c>
      <c r="G458">
        <v>6</v>
      </c>
      <c r="H458" s="72">
        <v>3</v>
      </c>
      <c r="I458" t="s">
        <v>2595</v>
      </c>
      <c r="J458" t="s">
        <v>809</v>
      </c>
      <c r="K458">
        <v>6</v>
      </c>
      <c r="L458" s="10" t="str">
        <f t="shared" si="21"/>
        <v xml:space="preserve">M.-Gm. </v>
      </c>
      <c r="M458" t="str">
        <f t="shared" si="23"/>
        <v>M.-Gm. Kock</v>
      </c>
      <c r="O458" s="69"/>
      <c r="P458" s="71"/>
      <c r="Q458" s="93"/>
    </row>
    <row r="459" spans="5:17">
      <c r="E459" s="62" t="str">
        <f t="shared" si="22"/>
        <v>0608072</v>
      </c>
      <c r="F459">
        <v>8</v>
      </c>
      <c r="G459">
        <v>7</v>
      </c>
      <c r="H459" s="72">
        <v>2</v>
      </c>
      <c r="I459" t="s">
        <v>2595</v>
      </c>
      <c r="J459" t="s">
        <v>804</v>
      </c>
      <c r="K459">
        <v>6</v>
      </c>
      <c r="L459" s="10" t="str">
        <f t="shared" si="21"/>
        <v xml:space="preserve">Gm. </v>
      </c>
      <c r="M459" t="str">
        <f t="shared" si="23"/>
        <v>Gm. Lubartów</v>
      </c>
      <c r="O459" s="69"/>
      <c r="P459" s="71"/>
      <c r="Q459" s="93"/>
    </row>
    <row r="460" spans="5:17">
      <c r="E460" s="62" t="str">
        <f t="shared" si="22"/>
        <v>0608082</v>
      </c>
      <c r="F460">
        <v>8</v>
      </c>
      <c r="G460">
        <v>8</v>
      </c>
      <c r="H460" s="72">
        <v>2</v>
      </c>
      <c r="I460" t="s">
        <v>2595</v>
      </c>
      <c r="J460" t="s">
        <v>810</v>
      </c>
      <c r="K460">
        <v>6</v>
      </c>
      <c r="L460" s="10" t="str">
        <f t="shared" si="21"/>
        <v xml:space="preserve">Gm. </v>
      </c>
      <c r="M460" t="str">
        <f t="shared" si="23"/>
        <v>Gm. Michów</v>
      </c>
      <c r="O460" s="69"/>
      <c r="P460" s="71"/>
      <c r="Q460" s="93"/>
    </row>
    <row r="461" spans="5:17">
      <c r="E461" s="62" t="str">
        <f t="shared" si="22"/>
        <v>0608092</v>
      </c>
      <c r="F461">
        <v>8</v>
      </c>
      <c r="G461">
        <v>9</v>
      </c>
      <c r="H461" s="72">
        <v>2</v>
      </c>
      <c r="I461" t="s">
        <v>2595</v>
      </c>
      <c r="J461" t="s">
        <v>811</v>
      </c>
      <c r="K461">
        <v>6</v>
      </c>
      <c r="L461" s="10" t="str">
        <f t="shared" si="21"/>
        <v xml:space="preserve">Gm. </v>
      </c>
      <c r="M461" t="str">
        <f t="shared" si="23"/>
        <v>Gm. Niedźwiada</v>
      </c>
      <c r="O461" s="69"/>
      <c r="P461" s="71"/>
      <c r="Q461" s="93"/>
    </row>
    <row r="462" spans="5:17">
      <c r="E462" s="62" t="str">
        <f t="shared" si="22"/>
        <v>0608103</v>
      </c>
      <c r="F462">
        <v>8</v>
      </c>
      <c r="G462">
        <v>10</v>
      </c>
      <c r="H462" s="72">
        <v>3</v>
      </c>
      <c r="I462" t="s">
        <v>2595</v>
      </c>
      <c r="J462" t="s">
        <v>812</v>
      </c>
      <c r="K462">
        <v>6</v>
      </c>
      <c r="L462" s="10" t="str">
        <f t="shared" si="21"/>
        <v xml:space="preserve">M.-Gm. </v>
      </c>
      <c r="M462" t="str">
        <f t="shared" si="23"/>
        <v>M.-Gm. Ostrów Lubelski</v>
      </c>
      <c r="O462" s="69"/>
      <c r="P462" s="71"/>
      <c r="Q462" s="93"/>
    </row>
    <row r="463" spans="5:17">
      <c r="E463" s="62" t="str">
        <f t="shared" si="22"/>
        <v>0608112</v>
      </c>
      <c r="F463">
        <v>8</v>
      </c>
      <c r="G463">
        <v>11</v>
      </c>
      <c r="H463" s="72">
        <v>2</v>
      </c>
      <c r="I463" t="s">
        <v>2595</v>
      </c>
      <c r="J463" t="s">
        <v>813</v>
      </c>
      <c r="K463">
        <v>6</v>
      </c>
      <c r="L463" s="10" t="str">
        <f t="shared" si="21"/>
        <v xml:space="preserve">Gm. </v>
      </c>
      <c r="M463" t="str">
        <f t="shared" si="23"/>
        <v>Gm. Ostrówek</v>
      </c>
      <c r="O463" s="69"/>
      <c r="P463" s="71"/>
      <c r="Q463" s="93"/>
    </row>
    <row r="464" spans="5:17">
      <c r="E464" s="62" t="str">
        <f t="shared" si="22"/>
        <v>0608122</v>
      </c>
      <c r="F464">
        <v>8</v>
      </c>
      <c r="G464">
        <v>12</v>
      </c>
      <c r="H464" s="72">
        <v>2</v>
      </c>
      <c r="I464" t="s">
        <v>2595</v>
      </c>
      <c r="J464" t="s">
        <v>814</v>
      </c>
      <c r="K464">
        <v>6</v>
      </c>
      <c r="L464" s="10" t="str">
        <f t="shared" si="21"/>
        <v xml:space="preserve">Gm. </v>
      </c>
      <c r="M464" t="str">
        <f t="shared" si="23"/>
        <v>Gm. Serniki</v>
      </c>
      <c r="O464" s="69"/>
      <c r="P464" s="71"/>
      <c r="Q464" s="93"/>
    </row>
    <row r="465" spans="5:17">
      <c r="E465" s="62" t="str">
        <f t="shared" si="22"/>
        <v>0608132</v>
      </c>
      <c r="F465">
        <v>8</v>
      </c>
      <c r="G465">
        <v>13</v>
      </c>
      <c r="H465" s="72">
        <v>2</v>
      </c>
      <c r="I465" t="s">
        <v>2595</v>
      </c>
      <c r="J465" t="s">
        <v>815</v>
      </c>
      <c r="K465">
        <v>6</v>
      </c>
      <c r="L465" s="10" t="str">
        <f t="shared" si="21"/>
        <v xml:space="preserve">Gm. </v>
      </c>
      <c r="M465" t="str">
        <f t="shared" si="23"/>
        <v>Gm. Uścimów</v>
      </c>
      <c r="O465" s="69"/>
      <c r="P465" s="71"/>
      <c r="Q465" s="93"/>
    </row>
    <row r="466" spans="5:17">
      <c r="E466" s="62" t="str">
        <f t="shared" si="22"/>
        <v>0609000</v>
      </c>
      <c r="F466">
        <v>9</v>
      </c>
      <c r="G466">
        <v>0</v>
      </c>
      <c r="H466" s="72">
        <v>0</v>
      </c>
      <c r="I466" t="s">
        <v>304</v>
      </c>
      <c r="J466" t="s">
        <v>816</v>
      </c>
      <c r="K466">
        <v>6</v>
      </c>
      <c r="L466" s="10" t="str">
        <f t="shared" si="21"/>
        <v xml:space="preserve">Pow. </v>
      </c>
      <c r="M466" t="str">
        <f t="shared" si="23"/>
        <v>Pow. Lubelski</v>
      </c>
      <c r="O466" s="69"/>
      <c r="P466" s="71"/>
      <c r="Q466" s="93"/>
    </row>
    <row r="467" spans="5:17">
      <c r="E467" s="62" t="str">
        <f t="shared" si="22"/>
        <v>0609013</v>
      </c>
      <c r="F467">
        <v>9</v>
      </c>
      <c r="G467">
        <v>1</v>
      </c>
      <c r="H467" s="72">
        <v>3</v>
      </c>
      <c r="I467" t="s">
        <v>2595</v>
      </c>
      <c r="J467" t="s">
        <v>817</v>
      </c>
      <c r="K467">
        <v>6</v>
      </c>
      <c r="L467" s="10" t="str">
        <f t="shared" si="21"/>
        <v xml:space="preserve">M.-Gm. </v>
      </c>
      <c r="M467" t="str">
        <f t="shared" si="23"/>
        <v>M.-Gm. Bełżyce</v>
      </c>
      <c r="O467" s="69"/>
      <c r="P467" s="71"/>
      <c r="Q467" s="93"/>
    </row>
    <row r="468" spans="5:17">
      <c r="E468" s="62" t="str">
        <f t="shared" si="22"/>
        <v>0609022</v>
      </c>
      <c r="F468">
        <v>9</v>
      </c>
      <c r="G468">
        <v>2</v>
      </c>
      <c r="H468" s="72">
        <v>2</v>
      </c>
      <c r="I468" t="s">
        <v>2595</v>
      </c>
      <c r="J468" t="s">
        <v>818</v>
      </c>
      <c r="K468">
        <v>6</v>
      </c>
      <c r="L468" s="10" t="str">
        <f t="shared" si="21"/>
        <v xml:space="preserve">Gm. </v>
      </c>
      <c r="M468" t="str">
        <f t="shared" si="23"/>
        <v>Gm. Borzechów</v>
      </c>
      <c r="O468" s="69"/>
      <c r="P468" s="71"/>
      <c r="Q468" s="93"/>
    </row>
    <row r="469" spans="5:17">
      <c r="E469" s="62" t="str">
        <f t="shared" si="22"/>
        <v>0609033</v>
      </c>
      <c r="F469">
        <v>9</v>
      </c>
      <c r="G469">
        <v>3</v>
      </c>
      <c r="H469" s="72">
        <v>3</v>
      </c>
      <c r="I469" t="s">
        <v>2595</v>
      </c>
      <c r="J469" t="s">
        <v>819</v>
      </c>
      <c r="K469">
        <v>6</v>
      </c>
      <c r="L469" s="10" t="str">
        <f t="shared" si="21"/>
        <v xml:space="preserve">M.-Gm. </v>
      </c>
      <c r="M469" t="str">
        <f t="shared" si="23"/>
        <v>M.-Gm. Bychawa</v>
      </c>
      <c r="O469" s="69"/>
      <c r="P469" s="71"/>
      <c r="Q469" s="93"/>
    </row>
    <row r="470" spans="5:17">
      <c r="E470" s="62" t="str">
        <f t="shared" si="22"/>
        <v>0609042</v>
      </c>
      <c r="F470">
        <v>9</v>
      </c>
      <c r="G470">
        <v>4</v>
      </c>
      <c r="H470" s="72">
        <v>2</v>
      </c>
      <c r="I470" t="s">
        <v>2595</v>
      </c>
      <c r="J470" t="s">
        <v>820</v>
      </c>
      <c r="K470">
        <v>6</v>
      </c>
      <c r="L470" s="10" t="str">
        <f t="shared" si="21"/>
        <v xml:space="preserve">Gm. </v>
      </c>
      <c r="M470" t="str">
        <f t="shared" si="23"/>
        <v>Gm. Garbów</v>
      </c>
      <c r="O470" s="69"/>
      <c r="P470" s="71"/>
      <c r="Q470" s="93"/>
    </row>
    <row r="471" spans="5:17">
      <c r="E471" s="62" t="str">
        <f t="shared" si="22"/>
        <v>0609052</v>
      </c>
      <c r="F471">
        <v>9</v>
      </c>
      <c r="G471">
        <v>5</v>
      </c>
      <c r="H471" s="72">
        <v>2</v>
      </c>
      <c r="I471" t="s">
        <v>2595</v>
      </c>
      <c r="J471" t="s">
        <v>821</v>
      </c>
      <c r="K471">
        <v>6</v>
      </c>
      <c r="L471" s="10" t="str">
        <f t="shared" si="21"/>
        <v xml:space="preserve">Gm. </v>
      </c>
      <c r="M471" t="str">
        <f t="shared" si="23"/>
        <v>Gm. Głusk</v>
      </c>
      <c r="O471" s="69"/>
      <c r="P471" s="71"/>
      <c r="Q471" s="93"/>
    </row>
    <row r="472" spans="5:17">
      <c r="E472" s="62" t="str">
        <f t="shared" si="22"/>
        <v>0609062</v>
      </c>
      <c r="F472">
        <v>9</v>
      </c>
      <c r="G472">
        <v>6</v>
      </c>
      <c r="H472" s="72">
        <v>2</v>
      </c>
      <c r="I472" t="s">
        <v>2595</v>
      </c>
      <c r="J472" t="s">
        <v>822</v>
      </c>
      <c r="K472">
        <v>6</v>
      </c>
      <c r="L472" s="10" t="str">
        <f t="shared" si="21"/>
        <v xml:space="preserve">Gm. </v>
      </c>
      <c r="M472" t="str">
        <f t="shared" si="23"/>
        <v>Gm. Jabłonna</v>
      </c>
      <c r="O472" s="69"/>
      <c r="P472" s="71"/>
      <c r="Q472" s="93"/>
    </row>
    <row r="473" spans="5:17">
      <c r="E473" s="62" t="str">
        <f t="shared" si="22"/>
        <v>0609072</v>
      </c>
      <c r="F473">
        <v>9</v>
      </c>
      <c r="G473">
        <v>7</v>
      </c>
      <c r="H473" s="72">
        <v>2</v>
      </c>
      <c r="I473" t="s">
        <v>2595</v>
      </c>
      <c r="J473" t="s">
        <v>823</v>
      </c>
      <c r="K473">
        <v>6</v>
      </c>
      <c r="L473" s="10" t="str">
        <f t="shared" si="21"/>
        <v xml:space="preserve">Gm. </v>
      </c>
      <c r="M473" t="str">
        <f t="shared" si="23"/>
        <v>Gm. Jastków</v>
      </c>
      <c r="O473" s="69"/>
      <c r="P473" s="71"/>
      <c r="Q473" s="93"/>
    </row>
    <row r="474" spans="5:17">
      <c r="E474" s="62" t="str">
        <f t="shared" si="22"/>
        <v>0609082</v>
      </c>
      <c r="F474">
        <v>9</v>
      </c>
      <c r="G474">
        <v>8</v>
      </c>
      <c r="H474" s="72">
        <v>2</v>
      </c>
      <c r="I474" t="s">
        <v>2595</v>
      </c>
      <c r="J474" t="s">
        <v>824</v>
      </c>
      <c r="K474">
        <v>6</v>
      </c>
      <c r="L474" s="10" t="str">
        <f t="shared" si="21"/>
        <v xml:space="preserve">Gm. </v>
      </c>
      <c r="M474" t="str">
        <f t="shared" si="23"/>
        <v>Gm. Konopnica</v>
      </c>
      <c r="O474" s="69"/>
      <c r="P474" s="71"/>
      <c r="Q474" s="93"/>
    </row>
    <row r="475" spans="5:17">
      <c r="E475" s="62" t="str">
        <f t="shared" si="22"/>
        <v>0609092</v>
      </c>
      <c r="F475">
        <v>9</v>
      </c>
      <c r="G475">
        <v>9</v>
      </c>
      <c r="H475" s="72">
        <v>2</v>
      </c>
      <c r="I475" t="s">
        <v>2595</v>
      </c>
      <c r="J475" t="s">
        <v>825</v>
      </c>
      <c r="K475">
        <v>6</v>
      </c>
      <c r="L475" s="10" t="str">
        <f t="shared" si="21"/>
        <v xml:space="preserve">Gm. </v>
      </c>
      <c r="M475" t="str">
        <f t="shared" si="23"/>
        <v>Gm. Krzczonów</v>
      </c>
      <c r="O475" s="69"/>
      <c r="P475" s="71"/>
      <c r="Q475" s="93"/>
    </row>
    <row r="476" spans="5:17">
      <c r="E476" s="62" t="str">
        <f t="shared" si="22"/>
        <v>0609102</v>
      </c>
      <c r="F476">
        <v>9</v>
      </c>
      <c r="G476">
        <v>10</v>
      </c>
      <c r="H476" s="72">
        <v>2</v>
      </c>
      <c r="I476" t="s">
        <v>2595</v>
      </c>
      <c r="J476" t="s">
        <v>826</v>
      </c>
      <c r="K476">
        <v>6</v>
      </c>
      <c r="L476" s="10" t="str">
        <f t="shared" si="21"/>
        <v xml:space="preserve">Gm. </v>
      </c>
      <c r="M476" t="str">
        <f t="shared" si="23"/>
        <v>Gm. Niedrzwica Duża</v>
      </c>
      <c r="O476" s="69"/>
      <c r="P476" s="71"/>
      <c r="Q476" s="93"/>
    </row>
    <row r="477" spans="5:17">
      <c r="E477" s="62" t="str">
        <f t="shared" si="22"/>
        <v>0609112</v>
      </c>
      <c r="F477">
        <v>9</v>
      </c>
      <c r="G477">
        <v>11</v>
      </c>
      <c r="H477" s="72">
        <v>2</v>
      </c>
      <c r="I477" t="s">
        <v>2595</v>
      </c>
      <c r="J477" t="s">
        <v>827</v>
      </c>
      <c r="K477">
        <v>6</v>
      </c>
      <c r="L477" s="10" t="str">
        <f t="shared" si="21"/>
        <v xml:space="preserve">Gm. </v>
      </c>
      <c r="M477" t="str">
        <f t="shared" si="23"/>
        <v>Gm. Niemce</v>
      </c>
      <c r="O477" s="69"/>
      <c r="P477" s="71"/>
      <c r="Q477" s="93"/>
    </row>
    <row r="478" spans="5:17">
      <c r="E478" s="62" t="str">
        <f t="shared" si="22"/>
        <v>0609122</v>
      </c>
      <c r="F478">
        <v>9</v>
      </c>
      <c r="G478">
        <v>12</v>
      </c>
      <c r="H478" s="72">
        <v>2</v>
      </c>
      <c r="I478" t="s">
        <v>2595</v>
      </c>
      <c r="J478" t="s">
        <v>828</v>
      </c>
      <c r="K478">
        <v>6</v>
      </c>
      <c r="L478" s="10" t="str">
        <f t="shared" si="21"/>
        <v xml:space="preserve">Gm. </v>
      </c>
      <c r="M478" t="str">
        <f t="shared" si="23"/>
        <v>Gm. Strzyżewice</v>
      </c>
      <c r="O478" s="69"/>
      <c r="P478" s="71"/>
      <c r="Q478" s="93"/>
    </row>
    <row r="479" spans="5:17">
      <c r="E479" s="62" t="str">
        <f t="shared" si="22"/>
        <v>0609132</v>
      </c>
      <c r="F479">
        <v>9</v>
      </c>
      <c r="G479">
        <v>13</v>
      </c>
      <c r="H479" s="72">
        <v>2</v>
      </c>
      <c r="I479" t="s">
        <v>2595</v>
      </c>
      <c r="J479" t="s">
        <v>829</v>
      </c>
      <c r="K479">
        <v>6</v>
      </c>
      <c r="L479" s="10" t="str">
        <f t="shared" si="21"/>
        <v xml:space="preserve">Gm. </v>
      </c>
      <c r="M479" t="str">
        <f t="shared" si="23"/>
        <v>Gm. Wojciechów</v>
      </c>
      <c r="O479" s="69"/>
      <c r="P479" s="71"/>
      <c r="Q479" s="93"/>
    </row>
    <row r="480" spans="5:17">
      <c r="E480" s="62" t="str">
        <f t="shared" si="22"/>
        <v>0609142</v>
      </c>
      <c r="F480">
        <v>9</v>
      </c>
      <c r="G480">
        <v>14</v>
      </c>
      <c r="H480" s="72">
        <v>2</v>
      </c>
      <c r="I480" t="s">
        <v>2595</v>
      </c>
      <c r="J480" t="s">
        <v>830</v>
      </c>
      <c r="K480">
        <v>6</v>
      </c>
      <c r="L480" s="10" t="str">
        <f t="shared" si="21"/>
        <v xml:space="preserve">Gm. </v>
      </c>
      <c r="M480" t="str">
        <f t="shared" si="23"/>
        <v>Gm. Wólka</v>
      </c>
      <c r="O480" s="69"/>
      <c r="P480" s="71"/>
      <c r="Q480" s="93"/>
    </row>
    <row r="481" spans="5:17">
      <c r="E481" s="62" t="str">
        <f t="shared" si="22"/>
        <v>0609152</v>
      </c>
      <c r="F481">
        <v>9</v>
      </c>
      <c r="G481">
        <v>15</v>
      </c>
      <c r="H481" s="72">
        <v>2</v>
      </c>
      <c r="I481" t="s">
        <v>2595</v>
      </c>
      <c r="J481" t="s">
        <v>831</v>
      </c>
      <c r="K481">
        <v>6</v>
      </c>
      <c r="L481" s="10" t="str">
        <f t="shared" si="21"/>
        <v xml:space="preserve">Gm. </v>
      </c>
      <c r="M481" t="str">
        <f t="shared" si="23"/>
        <v>Gm. Wysokie</v>
      </c>
      <c r="O481" s="69"/>
      <c r="P481" s="71"/>
      <c r="Q481" s="93"/>
    </row>
    <row r="482" spans="5:17">
      <c r="E482" s="62" t="str">
        <f t="shared" si="22"/>
        <v>0609162</v>
      </c>
      <c r="F482">
        <v>9</v>
      </c>
      <c r="G482">
        <v>16</v>
      </c>
      <c r="H482" s="72">
        <v>2</v>
      </c>
      <c r="I482" t="s">
        <v>2595</v>
      </c>
      <c r="J482" t="s">
        <v>832</v>
      </c>
      <c r="K482">
        <v>6</v>
      </c>
      <c r="L482" s="10" t="str">
        <f t="shared" si="21"/>
        <v xml:space="preserve">Gm. </v>
      </c>
      <c r="M482" t="str">
        <f t="shared" si="23"/>
        <v>Gm. Zakrzew</v>
      </c>
      <c r="O482" s="69"/>
      <c r="P482" s="71"/>
      <c r="Q482" s="93"/>
    </row>
    <row r="483" spans="5:17">
      <c r="E483" s="62" t="str">
        <f t="shared" si="22"/>
        <v>0610000</v>
      </c>
      <c r="F483">
        <v>10</v>
      </c>
      <c r="G483">
        <v>0</v>
      </c>
      <c r="H483" s="72">
        <v>0</v>
      </c>
      <c r="I483" t="s">
        <v>304</v>
      </c>
      <c r="J483" t="s">
        <v>833</v>
      </c>
      <c r="K483">
        <v>6</v>
      </c>
      <c r="L483" s="10" t="str">
        <f t="shared" si="21"/>
        <v xml:space="preserve">Pow. </v>
      </c>
      <c r="M483" t="str">
        <f t="shared" si="23"/>
        <v>Pow. Łęczyński</v>
      </c>
      <c r="O483" s="69"/>
      <c r="P483" s="71"/>
      <c r="Q483" s="93"/>
    </row>
    <row r="484" spans="5:17">
      <c r="E484" s="62" t="str">
        <f t="shared" si="22"/>
        <v>0610012</v>
      </c>
      <c r="F484">
        <v>10</v>
      </c>
      <c r="G484">
        <v>1</v>
      </c>
      <c r="H484" s="72">
        <v>2</v>
      </c>
      <c r="I484" t="s">
        <v>2595</v>
      </c>
      <c r="J484" t="s">
        <v>834</v>
      </c>
      <c r="K484">
        <v>6</v>
      </c>
      <c r="L484" s="10" t="str">
        <f t="shared" si="21"/>
        <v xml:space="preserve">Gm. </v>
      </c>
      <c r="M484" t="str">
        <f t="shared" si="23"/>
        <v>Gm. Cyców</v>
      </c>
      <c r="O484" s="69"/>
      <c r="P484" s="71"/>
      <c r="Q484" s="93"/>
    </row>
    <row r="485" spans="5:17">
      <c r="E485" s="62" t="str">
        <f t="shared" si="22"/>
        <v>0610022</v>
      </c>
      <c r="F485">
        <v>10</v>
      </c>
      <c r="G485">
        <v>2</v>
      </c>
      <c r="H485" s="72">
        <v>2</v>
      </c>
      <c r="I485" t="s">
        <v>2595</v>
      </c>
      <c r="J485" t="s">
        <v>835</v>
      </c>
      <c r="K485">
        <v>6</v>
      </c>
      <c r="L485" s="10" t="str">
        <f t="shared" si="21"/>
        <v xml:space="preserve">Gm. </v>
      </c>
      <c r="M485" t="str">
        <f t="shared" si="23"/>
        <v>Gm. Ludwin</v>
      </c>
      <c r="O485" s="69"/>
      <c r="P485" s="71"/>
      <c r="Q485" s="93"/>
    </row>
    <row r="486" spans="5:17">
      <c r="E486" s="62" t="str">
        <f t="shared" si="22"/>
        <v>0610033</v>
      </c>
      <c r="F486">
        <v>10</v>
      </c>
      <c r="G486">
        <v>3</v>
      </c>
      <c r="H486" s="72">
        <v>3</v>
      </c>
      <c r="I486" t="s">
        <v>2595</v>
      </c>
      <c r="J486" t="s">
        <v>836</v>
      </c>
      <c r="K486">
        <v>6</v>
      </c>
      <c r="L486" s="10" t="str">
        <f t="shared" si="21"/>
        <v xml:space="preserve">M.-Gm. </v>
      </c>
      <c r="M486" t="str">
        <f t="shared" si="23"/>
        <v>M.-Gm. Łęczna</v>
      </c>
      <c r="O486" s="69"/>
      <c r="P486" s="71"/>
      <c r="Q486" s="93"/>
    </row>
    <row r="487" spans="5:17">
      <c r="E487" s="62" t="str">
        <f t="shared" si="22"/>
        <v>0610042</v>
      </c>
      <c r="F487">
        <v>10</v>
      </c>
      <c r="G487">
        <v>4</v>
      </c>
      <c r="H487" s="72">
        <v>2</v>
      </c>
      <c r="I487" t="s">
        <v>2595</v>
      </c>
      <c r="J487" t="s">
        <v>837</v>
      </c>
      <c r="K487">
        <v>6</v>
      </c>
      <c r="L487" s="10" t="str">
        <f t="shared" si="21"/>
        <v xml:space="preserve">Gm. </v>
      </c>
      <c r="M487" t="str">
        <f t="shared" si="23"/>
        <v>Gm. Milejów</v>
      </c>
      <c r="O487" s="69"/>
      <c r="P487" s="71"/>
      <c r="Q487" s="93"/>
    </row>
    <row r="488" spans="5:17">
      <c r="E488" s="62" t="str">
        <f t="shared" si="22"/>
        <v>0610052</v>
      </c>
      <c r="F488">
        <v>10</v>
      </c>
      <c r="G488">
        <v>5</v>
      </c>
      <c r="H488" s="72">
        <v>2</v>
      </c>
      <c r="I488" t="s">
        <v>2595</v>
      </c>
      <c r="J488" t="s">
        <v>838</v>
      </c>
      <c r="K488">
        <v>6</v>
      </c>
      <c r="L488" s="10" t="str">
        <f t="shared" si="21"/>
        <v xml:space="preserve">Gm. </v>
      </c>
      <c r="M488" t="str">
        <f t="shared" si="23"/>
        <v>Gm. Puchaczów</v>
      </c>
      <c r="O488" s="69"/>
      <c r="P488" s="71"/>
      <c r="Q488" s="93"/>
    </row>
    <row r="489" spans="5:17">
      <c r="E489" s="62" t="str">
        <f t="shared" si="22"/>
        <v>0610062</v>
      </c>
      <c r="F489">
        <v>10</v>
      </c>
      <c r="G489">
        <v>6</v>
      </c>
      <c r="H489" s="72">
        <v>2</v>
      </c>
      <c r="I489" t="s">
        <v>2595</v>
      </c>
      <c r="J489" t="s">
        <v>839</v>
      </c>
      <c r="K489">
        <v>6</v>
      </c>
      <c r="L489" s="10" t="str">
        <f t="shared" si="21"/>
        <v xml:space="preserve">Gm. </v>
      </c>
      <c r="M489" t="str">
        <f t="shared" si="23"/>
        <v>Gm. Spiczyn</v>
      </c>
      <c r="O489" s="69"/>
      <c r="P489" s="71"/>
      <c r="Q489" s="93"/>
    </row>
    <row r="490" spans="5:17">
      <c r="E490" s="62" t="str">
        <f t="shared" si="22"/>
        <v>0611000</v>
      </c>
      <c r="F490">
        <v>11</v>
      </c>
      <c r="G490">
        <v>0</v>
      </c>
      <c r="H490" s="72">
        <v>0</v>
      </c>
      <c r="I490" t="s">
        <v>304</v>
      </c>
      <c r="J490" t="s">
        <v>840</v>
      </c>
      <c r="K490">
        <v>6</v>
      </c>
      <c r="L490" s="10" t="str">
        <f t="shared" si="21"/>
        <v xml:space="preserve">Pow. </v>
      </c>
      <c r="M490" t="str">
        <f t="shared" si="23"/>
        <v>Pow. Łukowski</v>
      </c>
      <c r="O490" s="69"/>
      <c r="P490" s="71"/>
      <c r="Q490" s="93"/>
    </row>
    <row r="491" spans="5:17">
      <c r="E491" s="62" t="str">
        <f t="shared" si="22"/>
        <v>0611011</v>
      </c>
      <c r="F491">
        <v>11</v>
      </c>
      <c r="G491">
        <v>1</v>
      </c>
      <c r="H491" s="72">
        <v>1</v>
      </c>
      <c r="I491" t="s">
        <v>2595</v>
      </c>
      <c r="J491" t="s">
        <v>841</v>
      </c>
      <c r="K491">
        <v>6</v>
      </c>
      <c r="L491" s="10" t="str">
        <f t="shared" si="21"/>
        <v xml:space="preserve">M. </v>
      </c>
      <c r="M491" t="str">
        <f t="shared" si="23"/>
        <v>M. Łuków</v>
      </c>
      <c r="O491" s="69"/>
      <c r="P491" s="71"/>
      <c r="Q491" s="93"/>
    </row>
    <row r="492" spans="5:17">
      <c r="E492" s="62" t="str">
        <f t="shared" si="22"/>
        <v>0611021</v>
      </c>
      <c r="F492">
        <v>11</v>
      </c>
      <c r="G492">
        <v>2</v>
      </c>
      <c r="H492" s="72">
        <v>1</v>
      </c>
      <c r="I492" t="s">
        <v>2595</v>
      </c>
      <c r="J492" t="s">
        <v>842</v>
      </c>
      <c r="K492">
        <v>6</v>
      </c>
      <c r="L492" s="10" t="str">
        <f t="shared" si="21"/>
        <v xml:space="preserve">M. </v>
      </c>
      <c r="M492" t="str">
        <f t="shared" si="23"/>
        <v>M. Stoczek Łukowski</v>
      </c>
      <c r="O492" s="69"/>
      <c r="P492" s="71"/>
      <c r="Q492" s="93"/>
    </row>
    <row r="493" spans="5:17">
      <c r="E493" s="62" t="str">
        <f t="shared" si="22"/>
        <v>0611032</v>
      </c>
      <c r="F493">
        <v>11</v>
      </c>
      <c r="G493">
        <v>3</v>
      </c>
      <c r="H493" s="72">
        <v>2</v>
      </c>
      <c r="I493" t="s">
        <v>2595</v>
      </c>
      <c r="J493" t="s">
        <v>843</v>
      </c>
      <c r="K493">
        <v>6</v>
      </c>
      <c r="L493" s="10" t="str">
        <f t="shared" si="21"/>
        <v xml:space="preserve">Gm. </v>
      </c>
      <c r="M493" t="str">
        <f t="shared" si="23"/>
        <v>Gm. Adamów</v>
      </c>
      <c r="O493" s="69"/>
      <c r="P493" s="71"/>
      <c r="Q493" s="93"/>
    </row>
    <row r="494" spans="5:17">
      <c r="E494" s="62" t="str">
        <f t="shared" si="22"/>
        <v>0611042</v>
      </c>
      <c r="F494">
        <v>11</v>
      </c>
      <c r="G494">
        <v>4</v>
      </c>
      <c r="H494" s="72">
        <v>2</v>
      </c>
      <c r="I494" t="s">
        <v>2595</v>
      </c>
      <c r="J494" t="s">
        <v>844</v>
      </c>
      <c r="K494">
        <v>6</v>
      </c>
      <c r="L494" s="10" t="str">
        <f t="shared" si="21"/>
        <v xml:space="preserve">Gm. </v>
      </c>
      <c r="M494" t="str">
        <f t="shared" si="23"/>
        <v>Gm. Krzywda</v>
      </c>
      <c r="O494" s="69"/>
      <c r="P494" s="71"/>
      <c r="Q494" s="93"/>
    </row>
    <row r="495" spans="5:17">
      <c r="E495" s="62" t="str">
        <f t="shared" si="22"/>
        <v>0611052</v>
      </c>
      <c r="F495">
        <v>11</v>
      </c>
      <c r="G495">
        <v>5</v>
      </c>
      <c r="H495" s="72">
        <v>2</v>
      </c>
      <c r="I495" t="s">
        <v>2595</v>
      </c>
      <c r="J495" t="s">
        <v>841</v>
      </c>
      <c r="K495">
        <v>6</v>
      </c>
      <c r="L495" s="10" t="str">
        <f t="shared" si="21"/>
        <v xml:space="preserve">Gm. </v>
      </c>
      <c r="M495" t="str">
        <f t="shared" si="23"/>
        <v>Gm. Łuków</v>
      </c>
      <c r="O495" s="69"/>
      <c r="P495" s="71"/>
      <c r="Q495" s="93"/>
    </row>
    <row r="496" spans="5:17">
      <c r="E496" s="62" t="str">
        <f t="shared" si="22"/>
        <v>0611062</v>
      </c>
      <c r="F496">
        <v>11</v>
      </c>
      <c r="G496">
        <v>6</v>
      </c>
      <c r="H496" s="72">
        <v>2</v>
      </c>
      <c r="I496" t="s">
        <v>2595</v>
      </c>
      <c r="J496" t="s">
        <v>845</v>
      </c>
      <c r="K496">
        <v>6</v>
      </c>
      <c r="L496" s="10" t="str">
        <f t="shared" si="21"/>
        <v xml:space="preserve">Gm. </v>
      </c>
      <c r="M496" t="str">
        <f t="shared" si="23"/>
        <v>Gm. Serokomla</v>
      </c>
      <c r="O496" s="69"/>
      <c r="P496" s="71"/>
      <c r="Q496" s="93"/>
    </row>
    <row r="497" spans="5:17">
      <c r="E497" s="62" t="str">
        <f t="shared" si="22"/>
        <v>0611072</v>
      </c>
      <c r="F497">
        <v>11</v>
      </c>
      <c r="G497">
        <v>7</v>
      </c>
      <c r="H497" s="72">
        <v>2</v>
      </c>
      <c r="I497" t="s">
        <v>2595</v>
      </c>
      <c r="J497" t="s">
        <v>846</v>
      </c>
      <c r="K497">
        <v>6</v>
      </c>
      <c r="L497" s="10" t="str">
        <f t="shared" si="21"/>
        <v xml:space="preserve">Gm. </v>
      </c>
      <c r="M497" t="str">
        <f t="shared" si="23"/>
        <v>Gm. Stanin</v>
      </c>
      <c r="O497" s="69"/>
      <c r="P497" s="71"/>
      <c r="Q497" s="93"/>
    </row>
    <row r="498" spans="5:17">
      <c r="E498" s="62" t="str">
        <f t="shared" si="22"/>
        <v>0611082</v>
      </c>
      <c r="F498">
        <v>11</v>
      </c>
      <c r="G498">
        <v>8</v>
      </c>
      <c r="H498" s="72">
        <v>2</v>
      </c>
      <c r="I498" t="s">
        <v>2595</v>
      </c>
      <c r="J498" t="s">
        <v>842</v>
      </c>
      <c r="K498">
        <v>6</v>
      </c>
      <c r="L498" s="10" t="str">
        <f t="shared" si="21"/>
        <v xml:space="preserve">Gm. </v>
      </c>
      <c r="M498" t="str">
        <f t="shared" si="23"/>
        <v>Gm. Stoczek Łukowski</v>
      </c>
      <c r="O498" s="69"/>
      <c r="P498" s="71"/>
      <c r="Q498" s="93"/>
    </row>
    <row r="499" spans="5:17">
      <c r="E499" s="62" t="str">
        <f t="shared" si="22"/>
        <v>0611092</v>
      </c>
      <c r="F499">
        <v>11</v>
      </c>
      <c r="G499">
        <v>9</v>
      </c>
      <c r="H499" s="72">
        <v>2</v>
      </c>
      <c r="I499" t="s">
        <v>2595</v>
      </c>
      <c r="J499" t="s">
        <v>847</v>
      </c>
      <c r="K499">
        <v>6</v>
      </c>
      <c r="L499" s="10" t="str">
        <f t="shared" si="21"/>
        <v xml:space="preserve">Gm. </v>
      </c>
      <c r="M499" t="str">
        <f t="shared" si="23"/>
        <v>Gm. Trzebieszów</v>
      </c>
      <c r="O499" s="69"/>
      <c r="P499" s="71"/>
      <c r="Q499" s="93"/>
    </row>
    <row r="500" spans="5:17">
      <c r="E500" s="62" t="str">
        <f t="shared" si="22"/>
        <v>0611102</v>
      </c>
      <c r="F500">
        <v>11</v>
      </c>
      <c r="G500">
        <v>10</v>
      </c>
      <c r="H500" s="72">
        <v>2</v>
      </c>
      <c r="I500" t="s">
        <v>2595</v>
      </c>
      <c r="J500" t="s">
        <v>848</v>
      </c>
      <c r="K500">
        <v>6</v>
      </c>
      <c r="L500" s="10" t="str">
        <f t="shared" si="21"/>
        <v xml:space="preserve">Gm. </v>
      </c>
      <c r="M500" t="str">
        <f t="shared" si="23"/>
        <v>Gm. Wojcieszków</v>
      </c>
      <c r="O500" s="69"/>
      <c r="P500" s="71"/>
      <c r="Q500" s="93"/>
    </row>
    <row r="501" spans="5:17">
      <c r="E501" s="62" t="str">
        <f t="shared" si="22"/>
        <v>0611112</v>
      </c>
      <c r="F501">
        <v>11</v>
      </c>
      <c r="G501">
        <v>11</v>
      </c>
      <c r="H501" s="72">
        <v>2</v>
      </c>
      <c r="I501" t="s">
        <v>2595</v>
      </c>
      <c r="J501" t="s">
        <v>849</v>
      </c>
      <c r="K501">
        <v>6</v>
      </c>
      <c r="L501" s="10" t="str">
        <f t="shared" si="21"/>
        <v xml:space="preserve">Gm. </v>
      </c>
      <c r="M501" t="str">
        <f t="shared" si="23"/>
        <v>Gm. Wola Mysłowska</v>
      </c>
      <c r="O501" s="69"/>
      <c r="P501" s="71"/>
      <c r="Q501" s="93"/>
    </row>
    <row r="502" spans="5:17">
      <c r="E502" s="62" t="str">
        <f t="shared" si="22"/>
        <v>0612000</v>
      </c>
      <c r="F502">
        <v>12</v>
      </c>
      <c r="G502">
        <v>0</v>
      </c>
      <c r="H502" s="72">
        <v>0</v>
      </c>
      <c r="I502" t="s">
        <v>304</v>
      </c>
      <c r="J502" t="s">
        <v>850</v>
      </c>
      <c r="K502">
        <v>6</v>
      </c>
      <c r="L502" s="10" t="str">
        <f t="shared" si="21"/>
        <v xml:space="preserve">Pow. </v>
      </c>
      <c r="M502" t="str">
        <f t="shared" si="23"/>
        <v>Pow. Opolski</v>
      </c>
      <c r="O502" s="69"/>
      <c r="P502" s="71"/>
      <c r="Q502" s="93"/>
    </row>
    <row r="503" spans="5:17">
      <c r="E503" s="62" t="str">
        <f t="shared" si="22"/>
        <v>0612012</v>
      </c>
      <c r="F503">
        <v>12</v>
      </c>
      <c r="G503">
        <v>1</v>
      </c>
      <c r="H503" s="72">
        <v>2</v>
      </c>
      <c r="I503" t="s">
        <v>2595</v>
      </c>
      <c r="J503" t="s">
        <v>851</v>
      </c>
      <c r="K503">
        <v>6</v>
      </c>
      <c r="L503" s="10" t="str">
        <f t="shared" si="21"/>
        <v xml:space="preserve">Gm. </v>
      </c>
      <c r="M503" t="str">
        <f t="shared" si="23"/>
        <v>Gm. Chodel</v>
      </c>
      <c r="O503" s="69"/>
      <c r="P503" s="71"/>
      <c r="Q503" s="93"/>
    </row>
    <row r="504" spans="5:17" s="72" customFormat="1">
      <c r="E504" s="62" t="str">
        <f t="shared" si="22"/>
        <v>0612023</v>
      </c>
      <c r="F504">
        <v>12</v>
      </c>
      <c r="G504">
        <v>2</v>
      </c>
      <c r="H504" s="72">
        <v>3</v>
      </c>
      <c r="I504" t="s">
        <v>2595</v>
      </c>
      <c r="J504" t="s">
        <v>852</v>
      </c>
      <c r="K504">
        <v>6</v>
      </c>
      <c r="L504" s="10" t="str">
        <f t="shared" si="21"/>
        <v xml:space="preserve">M.-Gm. </v>
      </c>
      <c r="M504" t="str">
        <f t="shared" si="23"/>
        <v>M.-Gm. Józefów Nad Wisłą</v>
      </c>
      <c r="N504"/>
      <c r="O504" s="69"/>
      <c r="P504" s="71"/>
      <c r="Q504" s="93"/>
    </row>
    <row r="505" spans="5:17">
      <c r="E505" s="62" t="str">
        <f t="shared" si="22"/>
        <v>0612032</v>
      </c>
      <c r="F505">
        <v>12</v>
      </c>
      <c r="G505">
        <v>3</v>
      </c>
      <c r="H505" s="72">
        <v>2</v>
      </c>
      <c r="I505" t="s">
        <v>2595</v>
      </c>
      <c r="J505" t="s">
        <v>853</v>
      </c>
      <c r="K505">
        <v>6</v>
      </c>
      <c r="L505" s="10" t="str">
        <f t="shared" si="21"/>
        <v xml:space="preserve">Gm. </v>
      </c>
      <c r="M505" t="str">
        <f t="shared" si="23"/>
        <v>Gm. Karczmiska</v>
      </c>
      <c r="O505" s="69"/>
      <c r="P505" s="71"/>
      <c r="Q505" s="93"/>
    </row>
    <row r="506" spans="5:17">
      <c r="E506" s="62" t="str">
        <f t="shared" si="22"/>
        <v>0612042</v>
      </c>
      <c r="F506">
        <v>12</v>
      </c>
      <c r="G506">
        <v>4</v>
      </c>
      <c r="H506" s="72">
        <v>2</v>
      </c>
      <c r="I506" t="s">
        <v>2595</v>
      </c>
      <c r="J506" t="s">
        <v>854</v>
      </c>
      <c r="K506">
        <v>6</v>
      </c>
      <c r="L506" s="10" t="str">
        <f t="shared" si="21"/>
        <v xml:space="preserve">Gm. </v>
      </c>
      <c r="M506" t="str">
        <f t="shared" si="23"/>
        <v>Gm. Łaziska</v>
      </c>
      <c r="O506" s="69"/>
      <c r="P506" s="71"/>
      <c r="Q506" s="93"/>
    </row>
    <row r="507" spans="5:17">
      <c r="E507" s="62" t="str">
        <f t="shared" si="22"/>
        <v>0612053</v>
      </c>
      <c r="F507">
        <v>12</v>
      </c>
      <c r="G507">
        <v>5</v>
      </c>
      <c r="H507" s="72">
        <v>3</v>
      </c>
      <c r="I507" t="s">
        <v>2595</v>
      </c>
      <c r="J507" t="s">
        <v>855</v>
      </c>
      <c r="K507">
        <v>6</v>
      </c>
      <c r="L507" s="10" t="str">
        <f t="shared" si="21"/>
        <v xml:space="preserve">M.-Gm. </v>
      </c>
      <c r="M507" t="str">
        <f t="shared" si="23"/>
        <v>M.-Gm. Opole Lubelskie</v>
      </c>
      <c r="O507" s="69"/>
      <c r="P507" s="71"/>
      <c r="Q507" s="93"/>
    </row>
    <row r="508" spans="5:17">
      <c r="E508" s="62" t="str">
        <f t="shared" si="22"/>
        <v>0612063</v>
      </c>
      <c r="F508">
        <v>12</v>
      </c>
      <c r="G508">
        <v>6</v>
      </c>
      <c r="H508" s="72">
        <v>3</v>
      </c>
      <c r="I508" t="s">
        <v>2595</v>
      </c>
      <c r="J508" t="s">
        <v>856</v>
      </c>
      <c r="K508">
        <v>6</v>
      </c>
      <c r="L508" s="10" t="str">
        <f t="shared" si="21"/>
        <v xml:space="preserve">M.-Gm. </v>
      </c>
      <c r="M508" t="str">
        <f t="shared" si="23"/>
        <v>M.-Gm. Poniatowa</v>
      </c>
      <c r="O508" s="69"/>
      <c r="P508" s="71"/>
      <c r="Q508" s="93"/>
    </row>
    <row r="509" spans="5:17">
      <c r="E509" s="62" t="str">
        <f t="shared" si="22"/>
        <v>0612072</v>
      </c>
      <c r="F509">
        <v>12</v>
      </c>
      <c r="G509">
        <v>7</v>
      </c>
      <c r="H509" s="72">
        <v>2</v>
      </c>
      <c r="I509" t="s">
        <v>2595</v>
      </c>
      <c r="J509" t="s">
        <v>857</v>
      </c>
      <c r="K509">
        <v>6</v>
      </c>
      <c r="L509" s="10" t="str">
        <f t="shared" si="21"/>
        <v xml:space="preserve">Gm. </v>
      </c>
      <c r="M509" t="str">
        <f t="shared" si="23"/>
        <v>Gm. Wilków</v>
      </c>
      <c r="O509" s="69"/>
      <c r="P509" s="71"/>
      <c r="Q509" s="93"/>
    </row>
    <row r="510" spans="5:17">
      <c r="E510" s="62" t="str">
        <f t="shared" si="22"/>
        <v>0613000</v>
      </c>
      <c r="F510">
        <v>13</v>
      </c>
      <c r="G510">
        <v>0</v>
      </c>
      <c r="H510" s="72">
        <v>0</v>
      </c>
      <c r="I510" t="s">
        <v>304</v>
      </c>
      <c r="J510" t="s">
        <v>858</v>
      </c>
      <c r="K510">
        <v>6</v>
      </c>
      <c r="L510" s="10" t="str">
        <f t="shared" si="21"/>
        <v xml:space="preserve">Pow. </v>
      </c>
      <c r="M510" t="str">
        <f t="shared" si="23"/>
        <v>Pow. Parczewski</v>
      </c>
      <c r="O510" s="69"/>
      <c r="P510" s="71"/>
      <c r="Q510" s="93"/>
    </row>
    <row r="511" spans="5:17">
      <c r="E511" s="62" t="str">
        <f t="shared" si="22"/>
        <v>0613012</v>
      </c>
      <c r="F511">
        <v>13</v>
      </c>
      <c r="G511">
        <v>1</v>
      </c>
      <c r="H511" s="72">
        <v>2</v>
      </c>
      <c r="I511" t="s">
        <v>2595</v>
      </c>
      <c r="J511" t="s">
        <v>859</v>
      </c>
      <c r="K511">
        <v>6</v>
      </c>
      <c r="L511" s="10" t="str">
        <f t="shared" si="21"/>
        <v xml:space="preserve">Gm. </v>
      </c>
      <c r="M511" t="str">
        <f t="shared" si="23"/>
        <v>Gm. Dębowa Kłoda</v>
      </c>
      <c r="O511" s="69"/>
      <c r="P511" s="71"/>
      <c r="Q511" s="93"/>
    </row>
    <row r="512" spans="5:17">
      <c r="E512" s="62" t="str">
        <f t="shared" si="22"/>
        <v>0613022</v>
      </c>
      <c r="F512">
        <v>13</v>
      </c>
      <c r="G512">
        <v>2</v>
      </c>
      <c r="H512" s="72">
        <v>2</v>
      </c>
      <c r="I512" t="s">
        <v>2595</v>
      </c>
      <c r="J512" t="s">
        <v>860</v>
      </c>
      <c r="K512">
        <v>6</v>
      </c>
      <c r="L512" s="10" t="str">
        <f t="shared" si="21"/>
        <v xml:space="preserve">Gm. </v>
      </c>
      <c r="M512" t="str">
        <f t="shared" si="23"/>
        <v>Gm. Jabłoń</v>
      </c>
      <c r="O512" s="69"/>
      <c r="P512" s="71"/>
      <c r="Q512" s="93"/>
    </row>
    <row r="513" spans="5:17">
      <c r="E513" s="62" t="str">
        <f t="shared" si="22"/>
        <v>0613032</v>
      </c>
      <c r="F513">
        <v>13</v>
      </c>
      <c r="G513">
        <v>3</v>
      </c>
      <c r="H513" s="72">
        <v>2</v>
      </c>
      <c r="I513" t="s">
        <v>2595</v>
      </c>
      <c r="J513" t="s">
        <v>861</v>
      </c>
      <c r="K513">
        <v>6</v>
      </c>
      <c r="L513" s="10" t="str">
        <f t="shared" ref="L513:L576" si="24">+IF(H513=1,"M. ",IF(H513=2,"Gm. ",IF(H513=3,"M.-Gm. ",IF(F513&gt;60,"M. ",LEFT(I513,3)&amp;". "))))</f>
        <v xml:space="preserve">Gm. </v>
      </c>
      <c r="M513" t="str">
        <f t="shared" si="23"/>
        <v>Gm. Milanów</v>
      </c>
      <c r="O513" s="69"/>
      <c r="P513" s="71"/>
      <c r="Q513" s="93"/>
    </row>
    <row r="514" spans="5:17">
      <c r="E514" s="62" t="str">
        <f t="shared" ref="E514:E577" si="25">TEXT(K514,"00")&amp;TEXT(F514,"00")&amp;TEXT(G514,"00")&amp;TEXT(H514,"0")</f>
        <v>0613043</v>
      </c>
      <c r="F514">
        <v>13</v>
      </c>
      <c r="G514">
        <v>4</v>
      </c>
      <c r="H514" s="72">
        <v>3</v>
      </c>
      <c r="I514" t="s">
        <v>2595</v>
      </c>
      <c r="J514" t="s">
        <v>862</v>
      </c>
      <c r="K514">
        <v>6</v>
      </c>
      <c r="L514" s="10" t="str">
        <f t="shared" si="24"/>
        <v xml:space="preserve">M.-Gm. </v>
      </c>
      <c r="M514" t="str">
        <f t="shared" ref="M514:M577" si="26">+L514&amp;PROPER(J514)</f>
        <v>M.-Gm. Parczew</v>
      </c>
      <c r="O514" s="69"/>
      <c r="P514" s="71"/>
      <c r="Q514" s="93"/>
    </row>
    <row r="515" spans="5:17">
      <c r="E515" s="62" t="str">
        <f t="shared" si="25"/>
        <v>0613052</v>
      </c>
      <c r="F515">
        <v>13</v>
      </c>
      <c r="G515">
        <v>5</v>
      </c>
      <c r="H515" s="72">
        <v>2</v>
      </c>
      <c r="I515" t="s">
        <v>2595</v>
      </c>
      <c r="J515" t="s">
        <v>863</v>
      </c>
      <c r="K515">
        <v>6</v>
      </c>
      <c r="L515" s="10" t="str">
        <f t="shared" si="24"/>
        <v xml:space="preserve">Gm. </v>
      </c>
      <c r="M515" t="str">
        <f t="shared" si="26"/>
        <v>Gm. Podedwórze</v>
      </c>
      <c r="O515" s="69"/>
      <c r="P515" s="71"/>
      <c r="Q515" s="93"/>
    </row>
    <row r="516" spans="5:17">
      <c r="E516" s="62" t="str">
        <f t="shared" si="25"/>
        <v>0613062</v>
      </c>
      <c r="F516">
        <v>13</v>
      </c>
      <c r="G516">
        <v>6</v>
      </c>
      <c r="H516" s="72">
        <v>2</v>
      </c>
      <c r="I516" t="s">
        <v>2595</v>
      </c>
      <c r="J516" t="s">
        <v>864</v>
      </c>
      <c r="K516">
        <v>6</v>
      </c>
      <c r="L516" s="10" t="str">
        <f t="shared" si="24"/>
        <v xml:space="preserve">Gm. </v>
      </c>
      <c r="M516" t="str">
        <f t="shared" si="26"/>
        <v>Gm. Siemień</v>
      </c>
      <c r="O516" s="69"/>
      <c r="P516" s="71"/>
      <c r="Q516" s="93"/>
    </row>
    <row r="517" spans="5:17">
      <c r="E517" s="62" t="str">
        <f t="shared" si="25"/>
        <v>0613072</v>
      </c>
      <c r="F517">
        <v>13</v>
      </c>
      <c r="G517">
        <v>7</v>
      </c>
      <c r="H517" s="72">
        <v>2</v>
      </c>
      <c r="I517" t="s">
        <v>2595</v>
      </c>
      <c r="J517" t="s">
        <v>865</v>
      </c>
      <c r="K517">
        <v>6</v>
      </c>
      <c r="L517" s="10" t="str">
        <f t="shared" si="24"/>
        <v xml:space="preserve">Gm. </v>
      </c>
      <c r="M517" t="str">
        <f t="shared" si="26"/>
        <v>Gm. Sosnowica</v>
      </c>
      <c r="O517" s="69"/>
      <c r="P517" s="71"/>
      <c r="Q517" s="93"/>
    </row>
    <row r="518" spans="5:17">
      <c r="E518" s="62" t="str">
        <f t="shared" si="25"/>
        <v>0614000</v>
      </c>
      <c r="F518">
        <v>14</v>
      </c>
      <c r="G518">
        <v>0</v>
      </c>
      <c r="H518" s="72">
        <v>0</v>
      </c>
      <c r="I518" t="s">
        <v>304</v>
      </c>
      <c r="J518" t="s">
        <v>866</v>
      </c>
      <c r="K518">
        <v>6</v>
      </c>
      <c r="L518" s="10" t="str">
        <f t="shared" si="24"/>
        <v xml:space="preserve">Pow. </v>
      </c>
      <c r="M518" t="str">
        <f t="shared" si="26"/>
        <v>Pow. Puławski</v>
      </c>
      <c r="O518" s="69"/>
      <c r="P518" s="71"/>
      <c r="Q518" s="93"/>
    </row>
    <row r="519" spans="5:17">
      <c r="E519" s="62" t="str">
        <f t="shared" si="25"/>
        <v>0614011</v>
      </c>
      <c r="F519">
        <v>14</v>
      </c>
      <c r="G519">
        <v>1</v>
      </c>
      <c r="H519" s="72">
        <v>1</v>
      </c>
      <c r="I519" t="s">
        <v>2595</v>
      </c>
      <c r="J519" t="s">
        <v>867</v>
      </c>
      <c r="K519">
        <v>6</v>
      </c>
      <c r="L519" s="10" t="str">
        <f t="shared" si="24"/>
        <v xml:space="preserve">M. </v>
      </c>
      <c r="M519" t="str">
        <f t="shared" si="26"/>
        <v>M. Puławy</v>
      </c>
      <c r="O519" s="69"/>
      <c r="P519" s="71"/>
      <c r="Q519" s="93"/>
    </row>
    <row r="520" spans="5:17">
      <c r="E520" s="62" t="str">
        <f t="shared" si="25"/>
        <v>0614022</v>
      </c>
      <c r="F520">
        <v>14</v>
      </c>
      <c r="G520">
        <v>2</v>
      </c>
      <c r="H520" s="72">
        <v>2</v>
      </c>
      <c r="I520" t="s">
        <v>2595</v>
      </c>
      <c r="J520" t="s">
        <v>868</v>
      </c>
      <c r="K520">
        <v>6</v>
      </c>
      <c r="L520" s="10" t="str">
        <f t="shared" si="24"/>
        <v xml:space="preserve">Gm. </v>
      </c>
      <c r="M520" t="str">
        <f t="shared" si="26"/>
        <v>Gm. Baranów</v>
      </c>
      <c r="O520" s="69"/>
      <c r="P520" s="71"/>
      <c r="Q520" s="93"/>
    </row>
    <row r="521" spans="5:17">
      <c r="E521" s="62" t="str">
        <f t="shared" si="25"/>
        <v>0614032</v>
      </c>
      <c r="F521">
        <v>14</v>
      </c>
      <c r="G521">
        <v>3</v>
      </c>
      <c r="H521" s="72">
        <v>2</v>
      </c>
      <c r="I521" t="s">
        <v>2595</v>
      </c>
      <c r="J521" t="s">
        <v>869</v>
      </c>
      <c r="K521">
        <v>6</v>
      </c>
      <c r="L521" s="10" t="str">
        <f t="shared" si="24"/>
        <v xml:space="preserve">Gm. </v>
      </c>
      <c r="M521" t="str">
        <f t="shared" si="26"/>
        <v>Gm. Janowiec</v>
      </c>
      <c r="O521" s="69"/>
      <c r="P521" s="71"/>
      <c r="Q521" s="93"/>
    </row>
    <row r="522" spans="5:17">
      <c r="E522" s="62" t="str">
        <f t="shared" si="25"/>
        <v>0614043</v>
      </c>
      <c r="F522">
        <v>14</v>
      </c>
      <c r="G522">
        <v>4</v>
      </c>
      <c r="H522" s="72">
        <v>3</v>
      </c>
      <c r="I522" t="s">
        <v>2595</v>
      </c>
      <c r="J522" t="s">
        <v>870</v>
      </c>
      <c r="K522">
        <v>6</v>
      </c>
      <c r="L522" s="10" t="str">
        <f t="shared" si="24"/>
        <v xml:space="preserve">M.-Gm. </v>
      </c>
      <c r="M522" t="str">
        <f t="shared" si="26"/>
        <v>M.-Gm. Kazimierz Dolny</v>
      </c>
      <c r="O522" s="69"/>
      <c r="P522" s="71"/>
      <c r="Q522" s="93"/>
    </row>
    <row r="523" spans="5:17">
      <c r="E523" s="62" t="str">
        <f t="shared" si="25"/>
        <v>0614052</v>
      </c>
      <c r="F523">
        <v>14</v>
      </c>
      <c r="G523">
        <v>5</v>
      </c>
      <c r="H523" s="72">
        <v>2</v>
      </c>
      <c r="I523" t="s">
        <v>2595</v>
      </c>
      <c r="J523" t="s">
        <v>871</v>
      </c>
      <c r="K523">
        <v>6</v>
      </c>
      <c r="L523" s="10" t="str">
        <f t="shared" si="24"/>
        <v xml:space="preserve">Gm. </v>
      </c>
      <c r="M523" t="str">
        <f t="shared" si="26"/>
        <v>Gm. Końskowola</v>
      </c>
      <c r="O523" s="69"/>
      <c r="P523" s="71"/>
      <c r="Q523" s="93"/>
    </row>
    <row r="524" spans="5:17">
      <c r="E524" s="62" t="str">
        <f t="shared" si="25"/>
        <v>0614062</v>
      </c>
      <c r="F524">
        <v>14</v>
      </c>
      <c r="G524">
        <v>6</v>
      </c>
      <c r="H524" s="72">
        <v>2</v>
      </c>
      <c r="I524" t="s">
        <v>2595</v>
      </c>
      <c r="J524" t="s">
        <v>872</v>
      </c>
      <c r="K524">
        <v>6</v>
      </c>
      <c r="L524" s="10" t="str">
        <f t="shared" si="24"/>
        <v xml:space="preserve">Gm. </v>
      </c>
      <c r="M524" t="str">
        <f t="shared" si="26"/>
        <v>Gm. Kurów</v>
      </c>
      <c r="O524" s="69"/>
      <c r="P524" s="71"/>
      <c r="Q524" s="93"/>
    </row>
    <row r="525" spans="5:17">
      <c r="E525" s="62" t="str">
        <f t="shared" si="25"/>
        <v>0614072</v>
      </c>
      <c r="F525">
        <v>14</v>
      </c>
      <c r="G525">
        <v>7</v>
      </c>
      <c r="H525" s="72">
        <v>2</v>
      </c>
      <c r="I525" t="s">
        <v>2595</v>
      </c>
      <c r="J525" t="s">
        <v>873</v>
      </c>
      <c r="K525">
        <v>6</v>
      </c>
      <c r="L525" s="10" t="str">
        <f t="shared" si="24"/>
        <v xml:space="preserve">Gm. </v>
      </c>
      <c r="M525" t="str">
        <f t="shared" si="26"/>
        <v>Gm. Markuszów</v>
      </c>
      <c r="O525" s="69"/>
      <c r="P525" s="71"/>
      <c r="Q525" s="93"/>
    </row>
    <row r="526" spans="5:17">
      <c r="E526" s="62" t="str">
        <f t="shared" si="25"/>
        <v>0614083</v>
      </c>
      <c r="F526">
        <v>14</v>
      </c>
      <c r="G526">
        <v>8</v>
      </c>
      <c r="H526" s="72">
        <v>3</v>
      </c>
      <c r="I526" t="s">
        <v>2595</v>
      </c>
      <c r="J526" t="s">
        <v>874</v>
      </c>
      <c r="K526">
        <v>6</v>
      </c>
      <c r="L526" s="10" t="str">
        <f t="shared" si="24"/>
        <v xml:space="preserve">M.-Gm. </v>
      </c>
      <c r="M526" t="str">
        <f t="shared" si="26"/>
        <v>M.-Gm. Nałęczów</v>
      </c>
      <c r="O526" s="69"/>
      <c r="P526" s="71"/>
      <c r="Q526" s="93"/>
    </row>
    <row r="527" spans="5:17">
      <c r="E527" s="62" t="str">
        <f t="shared" si="25"/>
        <v>0614092</v>
      </c>
      <c r="F527">
        <v>14</v>
      </c>
      <c r="G527">
        <v>9</v>
      </c>
      <c r="H527" s="72">
        <v>2</v>
      </c>
      <c r="I527" t="s">
        <v>2595</v>
      </c>
      <c r="J527" t="s">
        <v>867</v>
      </c>
      <c r="K527">
        <v>6</v>
      </c>
      <c r="L527" s="10" t="str">
        <f t="shared" si="24"/>
        <v xml:space="preserve">Gm. </v>
      </c>
      <c r="M527" t="str">
        <f t="shared" si="26"/>
        <v>Gm. Puławy</v>
      </c>
      <c r="O527" s="69"/>
      <c r="P527" s="71"/>
      <c r="Q527" s="93"/>
    </row>
    <row r="528" spans="5:17">
      <c r="E528" s="62" t="str">
        <f t="shared" si="25"/>
        <v>0614102</v>
      </c>
      <c r="F528">
        <v>14</v>
      </c>
      <c r="G528">
        <v>10</v>
      </c>
      <c r="H528" s="72">
        <v>2</v>
      </c>
      <c r="I528" t="s">
        <v>2595</v>
      </c>
      <c r="J528" t="s">
        <v>875</v>
      </c>
      <c r="K528">
        <v>6</v>
      </c>
      <c r="L528" s="10" t="str">
        <f t="shared" si="24"/>
        <v xml:space="preserve">Gm. </v>
      </c>
      <c r="M528" t="str">
        <f t="shared" si="26"/>
        <v>Gm. Wąwolnica</v>
      </c>
      <c r="O528" s="69"/>
      <c r="P528" s="71"/>
      <c r="Q528" s="93"/>
    </row>
    <row r="529" spans="5:17">
      <c r="E529" s="62" t="str">
        <f t="shared" si="25"/>
        <v>0614112</v>
      </c>
      <c r="F529">
        <v>14</v>
      </c>
      <c r="G529">
        <v>11</v>
      </c>
      <c r="H529" s="72">
        <v>2</v>
      </c>
      <c r="I529" t="s">
        <v>2595</v>
      </c>
      <c r="J529" t="s">
        <v>876</v>
      </c>
      <c r="K529">
        <v>6</v>
      </c>
      <c r="L529" s="10" t="str">
        <f t="shared" si="24"/>
        <v xml:space="preserve">Gm. </v>
      </c>
      <c r="M529" t="str">
        <f t="shared" si="26"/>
        <v>Gm. Żyrzyn</v>
      </c>
      <c r="O529" s="69"/>
      <c r="P529" s="71"/>
      <c r="Q529" s="93"/>
    </row>
    <row r="530" spans="5:17">
      <c r="E530" s="62" t="str">
        <f t="shared" si="25"/>
        <v>0615000</v>
      </c>
      <c r="F530">
        <v>15</v>
      </c>
      <c r="G530">
        <v>0</v>
      </c>
      <c r="H530" s="72">
        <v>0</v>
      </c>
      <c r="I530" t="s">
        <v>304</v>
      </c>
      <c r="J530" t="s">
        <v>877</v>
      </c>
      <c r="K530">
        <v>6</v>
      </c>
      <c r="L530" s="10" t="str">
        <f t="shared" si="24"/>
        <v xml:space="preserve">Pow. </v>
      </c>
      <c r="M530" t="str">
        <f t="shared" si="26"/>
        <v>Pow. Radzyński</v>
      </c>
      <c r="O530" s="69"/>
      <c r="P530" s="71"/>
      <c r="Q530" s="93"/>
    </row>
    <row r="531" spans="5:17">
      <c r="E531" s="62" t="str">
        <f t="shared" si="25"/>
        <v>0615011</v>
      </c>
      <c r="F531">
        <v>15</v>
      </c>
      <c r="G531">
        <v>1</v>
      </c>
      <c r="H531" s="72">
        <v>1</v>
      </c>
      <c r="I531" t="s">
        <v>2595</v>
      </c>
      <c r="J531" t="s">
        <v>878</v>
      </c>
      <c r="K531">
        <v>6</v>
      </c>
      <c r="L531" s="10" t="str">
        <f t="shared" si="24"/>
        <v xml:space="preserve">M. </v>
      </c>
      <c r="M531" t="str">
        <f t="shared" si="26"/>
        <v>M. Radzyń Podlaski</v>
      </c>
      <c r="O531" s="69"/>
      <c r="P531" s="71"/>
      <c r="Q531" s="93"/>
    </row>
    <row r="532" spans="5:17">
      <c r="E532" s="62" t="str">
        <f t="shared" si="25"/>
        <v>0615022</v>
      </c>
      <c r="F532">
        <v>15</v>
      </c>
      <c r="G532">
        <v>2</v>
      </c>
      <c r="H532" s="72">
        <v>2</v>
      </c>
      <c r="I532" t="s">
        <v>2595</v>
      </c>
      <c r="J532" t="s">
        <v>879</v>
      </c>
      <c r="K532">
        <v>6</v>
      </c>
      <c r="L532" s="10" t="str">
        <f t="shared" si="24"/>
        <v xml:space="preserve">Gm. </v>
      </c>
      <c r="M532" t="str">
        <f t="shared" si="26"/>
        <v>Gm. Borki</v>
      </c>
      <c r="O532" s="69"/>
      <c r="P532" s="71"/>
      <c r="Q532" s="93"/>
    </row>
    <row r="533" spans="5:17">
      <c r="E533" s="62" t="str">
        <f t="shared" si="25"/>
        <v>0615033</v>
      </c>
      <c r="F533">
        <v>15</v>
      </c>
      <c r="G533">
        <v>3</v>
      </c>
      <c r="H533" s="72">
        <v>3</v>
      </c>
      <c r="I533" t="s">
        <v>2595</v>
      </c>
      <c r="J533" t="s">
        <v>880</v>
      </c>
      <c r="K533">
        <v>6</v>
      </c>
      <c r="L533" s="10" t="str">
        <f t="shared" si="24"/>
        <v xml:space="preserve">M.-Gm. </v>
      </c>
      <c r="M533" t="str">
        <f t="shared" si="26"/>
        <v>M.-Gm. Czemierniki</v>
      </c>
      <c r="O533" s="69"/>
      <c r="P533" s="71"/>
      <c r="Q533" s="93">
        <v>1</v>
      </c>
    </row>
    <row r="534" spans="5:17">
      <c r="E534" s="62" t="str">
        <f t="shared" si="25"/>
        <v>0615042</v>
      </c>
      <c r="F534">
        <v>15</v>
      </c>
      <c r="G534">
        <v>4</v>
      </c>
      <c r="H534" s="72">
        <v>2</v>
      </c>
      <c r="I534" t="s">
        <v>2595</v>
      </c>
      <c r="J534" t="s">
        <v>2597</v>
      </c>
      <c r="K534">
        <v>6</v>
      </c>
      <c r="L534" s="10" t="str">
        <f t="shared" si="24"/>
        <v xml:space="preserve">Gm. </v>
      </c>
      <c r="M534" t="str">
        <f t="shared" si="26"/>
        <v>Gm. Kąkolewnica</v>
      </c>
      <c r="O534" s="69"/>
      <c r="P534" s="71"/>
      <c r="Q534" s="93"/>
    </row>
    <row r="535" spans="5:17">
      <c r="E535" s="62" t="str">
        <f t="shared" si="25"/>
        <v>0615052</v>
      </c>
      <c r="F535">
        <v>15</v>
      </c>
      <c r="G535">
        <v>5</v>
      </c>
      <c r="H535" s="72">
        <v>2</v>
      </c>
      <c r="I535" t="s">
        <v>2595</v>
      </c>
      <c r="J535" t="s">
        <v>881</v>
      </c>
      <c r="K535">
        <v>6</v>
      </c>
      <c r="L535" s="10" t="str">
        <f t="shared" si="24"/>
        <v xml:space="preserve">Gm. </v>
      </c>
      <c r="M535" t="str">
        <f t="shared" si="26"/>
        <v>Gm. Komarówka Podlaska</v>
      </c>
      <c r="O535" s="69"/>
      <c r="P535" s="71"/>
      <c r="Q535" s="93"/>
    </row>
    <row r="536" spans="5:17">
      <c r="E536" s="62" t="str">
        <f t="shared" si="25"/>
        <v>0615062</v>
      </c>
      <c r="F536">
        <v>15</v>
      </c>
      <c r="G536">
        <v>6</v>
      </c>
      <c r="H536" s="72">
        <v>2</v>
      </c>
      <c r="I536" t="s">
        <v>2595</v>
      </c>
      <c r="J536" t="s">
        <v>878</v>
      </c>
      <c r="K536">
        <v>6</v>
      </c>
      <c r="L536" s="10" t="str">
        <f t="shared" si="24"/>
        <v xml:space="preserve">Gm. </v>
      </c>
      <c r="M536" t="str">
        <f t="shared" si="26"/>
        <v>Gm. Radzyń Podlaski</v>
      </c>
      <c r="O536" s="69"/>
      <c r="P536" s="71"/>
      <c r="Q536" s="93"/>
    </row>
    <row r="537" spans="5:17">
      <c r="E537" s="62" t="str">
        <f t="shared" si="25"/>
        <v>0615072</v>
      </c>
      <c r="F537">
        <v>15</v>
      </c>
      <c r="G537">
        <v>7</v>
      </c>
      <c r="H537" s="72">
        <v>2</v>
      </c>
      <c r="I537" t="s">
        <v>2595</v>
      </c>
      <c r="J537" t="s">
        <v>882</v>
      </c>
      <c r="K537">
        <v>6</v>
      </c>
      <c r="L537" s="10" t="str">
        <f t="shared" si="24"/>
        <v xml:space="preserve">Gm. </v>
      </c>
      <c r="M537" t="str">
        <f t="shared" si="26"/>
        <v>Gm. Ulan-Majorat</v>
      </c>
      <c r="O537" s="69"/>
      <c r="P537" s="71"/>
      <c r="Q537" s="93"/>
    </row>
    <row r="538" spans="5:17">
      <c r="E538" s="62" t="str">
        <f t="shared" si="25"/>
        <v>0615082</v>
      </c>
      <c r="F538">
        <v>15</v>
      </c>
      <c r="G538">
        <v>8</v>
      </c>
      <c r="H538" s="72">
        <v>2</v>
      </c>
      <c r="I538" t="s">
        <v>2595</v>
      </c>
      <c r="J538" t="s">
        <v>883</v>
      </c>
      <c r="K538">
        <v>6</v>
      </c>
      <c r="L538" s="10" t="str">
        <f t="shared" si="24"/>
        <v xml:space="preserve">Gm. </v>
      </c>
      <c r="M538" t="str">
        <f t="shared" si="26"/>
        <v>Gm. Wohyń</v>
      </c>
      <c r="O538" s="69"/>
      <c r="P538" s="71"/>
      <c r="Q538" s="93"/>
    </row>
    <row r="539" spans="5:17">
      <c r="E539" s="62" t="str">
        <f t="shared" si="25"/>
        <v>0616000</v>
      </c>
      <c r="F539">
        <v>16</v>
      </c>
      <c r="G539">
        <v>0</v>
      </c>
      <c r="H539" s="72">
        <v>0</v>
      </c>
      <c r="I539" t="s">
        <v>304</v>
      </c>
      <c r="J539" t="s">
        <v>884</v>
      </c>
      <c r="K539">
        <v>6</v>
      </c>
      <c r="L539" s="10" t="str">
        <f t="shared" si="24"/>
        <v xml:space="preserve">Pow. </v>
      </c>
      <c r="M539" t="str">
        <f t="shared" si="26"/>
        <v>Pow. Rycki</v>
      </c>
      <c r="O539" s="69"/>
      <c r="P539" s="71"/>
      <c r="Q539" s="93"/>
    </row>
    <row r="540" spans="5:17">
      <c r="E540" s="62" t="str">
        <f t="shared" si="25"/>
        <v>0616011</v>
      </c>
      <c r="F540">
        <v>16</v>
      </c>
      <c r="G540">
        <v>1</v>
      </c>
      <c r="H540" s="72">
        <v>1</v>
      </c>
      <c r="I540" t="s">
        <v>2595</v>
      </c>
      <c r="J540" t="s">
        <v>885</v>
      </c>
      <c r="K540">
        <v>6</v>
      </c>
      <c r="L540" s="10" t="str">
        <f t="shared" si="24"/>
        <v xml:space="preserve">M. </v>
      </c>
      <c r="M540" t="str">
        <f t="shared" si="26"/>
        <v>M. Dęblin</v>
      </c>
      <c r="O540" s="69"/>
      <c r="P540" s="71"/>
      <c r="Q540" s="93"/>
    </row>
    <row r="541" spans="5:17">
      <c r="E541" s="62" t="str">
        <f t="shared" si="25"/>
        <v>0616022</v>
      </c>
      <c r="F541">
        <v>16</v>
      </c>
      <c r="G541">
        <v>2</v>
      </c>
      <c r="H541" s="72">
        <v>2</v>
      </c>
      <c r="I541" t="s">
        <v>2595</v>
      </c>
      <c r="J541" t="s">
        <v>886</v>
      </c>
      <c r="K541">
        <v>6</v>
      </c>
      <c r="L541" s="10" t="str">
        <f t="shared" si="24"/>
        <v xml:space="preserve">Gm. </v>
      </c>
      <c r="M541" t="str">
        <f t="shared" si="26"/>
        <v>Gm. Kłoczew</v>
      </c>
      <c r="O541" s="69"/>
      <c r="P541" s="71"/>
      <c r="Q541" s="93"/>
    </row>
    <row r="542" spans="5:17">
      <c r="E542" s="62" t="str">
        <f t="shared" si="25"/>
        <v>0616032</v>
      </c>
      <c r="F542">
        <v>16</v>
      </c>
      <c r="G542">
        <v>3</v>
      </c>
      <c r="H542" s="72">
        <v>2</v>
      </c>
      <c r="I542" t="s">
        <v>2595</v>
      </c>
      <c r="J542" t="s">
        <v>887</v>
      </c>
      <c r="K542">
        <v>6</v>
      </c>
      <c r="L542" s="10" t="str">
        <f t="shared" si="24"/>
        <v xml:space="preserve">Gm. </v>
      </c>
      <c r="M542" t="str">
        <f t="shared" si="26"/>
        <v>Gm. Nowodwór</v>
      </c>
      <c r="O542" s="69"/>
      <c r="P542" s="71"/>
      <c r="Q542" s="93"/>
    </row>
    <row r="543" spans="5:17">
      <c r="E543" s="62" t="str">
        <f t="shared" si="25"/>
        <v>0616043</v>
      </c>
      <c r="F543">
        <v>16</v>
      </c>
      <c r="G543">
        <v>4</v>
      </c>
      <c r="H543" s="72">
        <v>3</v>
      </c>
      <c r="I543" t="s">
        <v>2595</v>
      </c>
      <c r="J543" t="s">
        <v>888</v>
      </c>
      <c r="K543">
        <v>6</v>
      </c>
      <c r="L543" s="10" t="str">
        <f t="shared" si="24"/>
        <v xml:space="preserve">M.-Gm. </v>
      </c>
      <c r="M543" t="str">
        <f t="shared" si="26"/>
        <v>M.-Gm. Ryki</v>
      </c>
      <c r="O543" s="69"/>
      <c r="P543" s="71"/>
      <c r="Q543" s="93"/>
    </row>
    <row r="544" spans="5:17">
      <c r="E544" s="62" t="str">
        <f t="shared" si="25"/>
        <v>0616052</v>
      </c>
      <c r="F544">
        <v>16</v>
      </c>
      <c r="G544">
        <v>5</v>
      </c>
      <c r="H544" s="72">
        <v>2</v>
      </c>
      <c r="I544" t="s">
        <v>2595</v>
      </c>
      <c r="J544" t="s">
        <v>889</v>
      </c>
      <c r="K544">
        <v>6</v>
      </c>
      <c r="L544" s="10" t="str">
        <f t="shared" si="24"/>
        <v xml:space="preserve">Gm. </v>
      </c>
      <c r="M544" t="str">
        <f t="shared" si="26"/>
        <v>Gm. Stężyca</v>
      </c>
      <c r="O544" s="69"/>
      <c r="P544" s="71"/>
      <c r="Q544" s="93"/>
    </row>
    <row r="545" spans="5:17">
      <c r="E545" s="62" t="str">
        <f t="shared" si="25"/>
        <v>0616062</v>
      </c>
      <c r="F545">
        <v>16</v>
      </c>
      <c r="G545">
        <v>6</v>
      </c>
      <c r="H545" s="72">
        <v>2</v>
      </c>
      <c r="I545" t="s">
        <v>2595</v>
      </c>
      <c r="J545" t="s">
        <v>890</v>
      </c>
      <c r="K545">
        <v>6</v>
      </c>
      <c r="L545" s="10" t="str">
        <f t="shared" si="24"/>
        <v xml:space="preserve">Gm. </v>
      </c>
      <c r="M545" t="str">
        <f t="shared" si="26"/>
        <v>Gm. Ułęż</v>
      </c>
      <c r="O545" s="69"/>
      <c r="P545" s="71"/>
      <c r="Q545" s="93"/>
    </row>
    <row r="546" spans="5:17">
      <c r="E546" s="62" t="str">
        <f t="shared" si="25"/>
        <v>0617000</v>
      </c>
      <c r="F546">
        <v>17</v>
      </c>
      <c r="G546">
        <v>0</v>
      </c>
      <c r="H546" s="72">
        <v>0</v>
      </c>
      <c r="I546" t="s">
        <v>304</v>
      </c>
      <c r="J546" t="s">
        <v>515</v>
      </c>
      <c r="K546">
        <v>6</v>
      </c>
      <c r="L546" s="10" t="str">
        <f t="shared" si="24"/>
        <v xml:space="preserve">Pow. </v>
      </c>
      <c r="M546" t="str">
        <f t="shared" si="26"/>
        <v>Pow. Świdnicki</v>
      </c>
      <c r="O546" s="69"/>
      <c r="P546" s="71"/>
      <c r="Q546" s="93"/>
    </row>
    <row r="547" spans="5:17">
      <c r="E547" s="62" t="str">
        <f t="shared" si="25"/>
        <v>0617011</v>
      </c>
      <c r="F547">
        <v>17</v>
      </c>
      <c r="G547">
        <v>1</v>
      </c>
      <c r="H547" s="72">
        <v>1</v>
      </c>
      <c r="I547" t="s">
        <v>2595</v>
      </c>
      <c r="J547" t="s">
        <v>891</v>
      </c>
      <c r="K547">
        <v>6</v>
      </c>
      <c r="L547" s="10" t="str">
        <f t="shared" si="24"/>
        <v xml:space="preserve">M. </v>
      </c>
      <c r="M547" t="str">
        <f t="shared" si="26"/>
        <v>M. Świdnik</v>
      </c>
      <c r="O547" s="69"/>
      <c r="P547" s="71"/>
      <c r="Q547" s="93"/>
    </row>
    <row r="548" spans="5:17">
      <c r="E548" s="62" t="str">
        <f t="shared" si="25"/>
        <v>0617022</v>
      </c>
      <c r="F548">
        <v>17</v>
      </c>
      <c r="G548">
        <v>2</v>
      </c>
      <c r="H548" s="72">
        <v>2</v>
      </c>
      <c r="I548" t="s">
        <v>2595</v>
      </c>
      <c r="J548" t="s">
        <v>892</v>
      </c>
      <c r="K548">
        <v>6</v>
      </c>
      <c r="L548" s="10" t="str">
        <f t="shared" si="24"/>
        <v xml:space="preserve">Gm. </v>
      </c>
      <c r="M548" t="str">
        <f t="shared" si="26"/>
        <v>Gm. Mełgiew</v>
      </c>
      <c r="O548" s="69"/>
      <c r="P548" s="71"/>
      <c r="Q548" s="93"/>
    </row>
    <row r="549" spans="5:17">
      <c r="E549" s="62" t="str">
        <f t="shared" si="25"/>
        <v>0617033</v>
      </c>
      <c r="F549">
        <v>17</v>
      </c>
      <c r="G549">
        <v>3</v>
      </c>
      <c r="H549" s="72">
        <v>3</v>
      </c>
      <c r="I549" t="s">
        <v>2595</v>
      </c>
      <c r="J549" t="s">
        <v>893</v>
      </c>
      <c r="K549">
        <v>6</v>
      </c>
      <c r="L549" s="10" t="str">
        <f t="shared" si="24"/>
        <v xml:space="preserve">M.-Gm. </v>
      </c>
      <c r="M549" t="str">
        <f t="shared" si="26"/>
        <v>M.-Gm. Piaski</v>
      </c>
      <c r="O549" s="69"/>
      <c r="P549" s="71"/>
      <c r="Q549" s="93"/>
    </row>
    <row r="550" spans="5:17">
      <c r="E550" s="62" t="str">
        <f t="shared" si="25"/>
        <v>0617042</v>
      </c>
      <c r="F550">
        <v>17</v>
      </c>
      <c r="G550">
        <v>4</v>
      </c>
      <c r="H550" s="72">
        <v>2</v>
      </c>
      <c r="I550" t="s">
        <v>2595</v>
      </c>
      <c r="J550" t="s">
        <v>894</v>
      </c>
      <c r="K550">
        <v>6</v>
      </c>
      <c r="L550" s="10" t="str">
        <f t="shared" si="24"/>
        <v xml:space="preserve">Gm. </v>
      </c>
      <c r="M550" t="str">
        <f t="shared" si="26"/>
        <v>Gm. Rybczewice</v>
      </c>
      <c r="O550" s="69"/>
      <c r="P550" s="71"/>
      <c r="Q550" s="93"/>
    </row>
    <row r="551" spans="5:17">
      <c r="E551" s="62" t="str">
        <f t="shared" si="25"/>
        <v>0617052</v>
      </c>
      <c r="F551">
        <v>17</v>
      </c>
      <c r="G551">
        <v>5</v>
      </c>
      <c r="H551" s="72">
        <v>2</v>
      </c>
      <c r="I551" t="s">
        <v>2595</v>
      </c>
      <c r="J551" t="s">
        <v>895</v>
      </c>
      <c r="K551">
        <v>6</v>
      </c>
      <c r="L551" s="10" t="str">
        <f t="shared" si="24"/>
        <v xml:space="preserve">Gm. </v>
      </c>
      <c r="M551" t="str">
        <f t="shared" si="26"/>
        <v>Gm. Trawniki</v>
      </c>
      <c r="O551" s="69"/>
      <c r="P551" s="71"/>
      <c r="Q551" s="93"/>
    </row>
    <row r="552" spans="5:17">
      <c r="E552" s="62" t="str">
        <f t="shared" si="25"/>
        <v>0618000</v>
      </c>
      <c r="F552">
        <v>18</v>
      </c>
      <c r="G552">
        <v>0</v>
      </c>
      <c r="H552" s="72">
        <v>0</v>
      </c>
      <c r="I552" t="s">
        <v>304</v>
      </c>
      <c r="J552" t="s">
        <v>896</v>
      </c>
      <c r="K552">
        <v>6</v>
      </c>
      <c r="L552" s="10" t="str">
        <f t="shared" si="24"/>
        <v xml:space="preserve">Pow. </v>
      </c>
      <c r="M552" t="str">
        <f t="shared" si="26"/>
        <v>Pow. Tomaszowski</v>
      </c>
      <c r="O552" s="69"/>
      <c r="P552" s="71"/>
      <c r="Q552" s="93"/>
    </row>
    <row r="553" spans="5:17">
      <c r="E553" s="62" t="str">
        <f t="shared" si="25"/>
        <v>0618011</v>
      </c>
      <c r="F553">
        <v>18</v>
      </c>
      <c r="G553">
        <v>1</v>
      </c>
      <c r="H553" s="72">
        <v>1</v>
      </c>
      <c r="I553" t="s">
        <v>2595</v>
      </c>
      <c r="J553" t="s">
        <v>897</v>
      </c>
      <c r="K553">
        <v>6</v>
      </c>
      <c r="L553" s="10" t="str">
        <f t="shared" si="24"/>
        <v xml:space="preserve">M. </v>
      </c>
      <c r="M553" t="str">
        <f t="shared" si="26"/>
        <v>M. Tomaszów Lubelski</v>
      </c>
      <c r="O553" s="69"/>
      <c r="P553" s="71"/>
      <c r="Q553" s="93"/>
    </row>
    <row r="554" spans="5:17">
      <c r="E554" s="62" t="str">
        <f t="shared" si="25"/>
        <v>0618022</v>
      </c>
      <c r="F554">
        <v>18</v>
      </c>
      <c r="G554">
        <v>2</v>
      </c>
      <c r="H554" s="72">
        <v>2</v>
      </c>
      <c r="I554" t="s">
        <v>2595</v>
      </c>
      <c r="J554" t="s">
        <v>898</v>
      </c>
      <c r="K554">
        <v>6</v>
      </c>
      <c r="L554" s="10" t="str">
        <f t="shared" si="24"/>
        <v xml:space="preserve">Gm. </v>
      </c>
      <c r="M554" t="str">
        <f t="shared" si="26"/>
        <v>Gm. Bełżec</v>
      </c>
      <c r="O554" s="69"/>
      <c r="P554" s="71"/>
      <c r="Q554" s="93"/>
    </row>
    <row r="555" spans="5:17">
      <c r="E555" s="62" t="str">
        <f t="shared" si="25"/>
        <v>0618032</v>
      </c>
      <c r="F555">
        <v>18</v>
      </c>
      <c r="G555">
        <v>3</v>
      </c>
      <c r="H555" s="72">
        <v>2</v>
      </c>
      <c r="I555" t="s">
        <v>2595</v>
      </c>
      <c r="J555" t="s">
        <v>899</v>
      </c>
      <c r="K555">
        <v>6</v>
      </c>
      <c r="L555" s="10" t="str">
        <f t="shared" si="24"/>
        <v xml:space="preserve">Gm. </v>
      </c>
      <c r="M555" t="str">
        <f t="shared" si="26"/>
        <v>Gm. Jarczów</v>
      </c>
      <c r="O555" s="69"/>
      <c r="P555" s="71"/>
      <c r="Q555" s="93"/>
    </row>
    <row r="556" spans="5:17">
      <c r="E556" s="62" t="str">
        <f t="shared" si="25"/>
        <v>0618042</v>
      </c>
      <c r="F556">
        <v>18</v>
      </c>
      <c r="G556">
        <v>4</v>
      </c>
      <c r="H556" s="72">
        <v>2</v>
      </c>
      <c r="I556" t="s">
        <v>2595</v>
      </c>
      <c r="J556" t="s">
        <v>900</v>
      </c>
      <c r="K556">
        <v>6</v>
      </c>
      <c r="L556" s="10" t="str">
        <f t="shared" si="24"/>
        <v xml:space="preserve">Gm. </v>
      </c>
      <c r="M556" t="str">
        <f t="shared" si="26"/>
        <v>Gm. Krynice</v>
      </c>
      <c r="O556" s="69"/>
      <c r="P556" s="71"/>
      <c r="Q556" s="93"/>
    </row>
    <row r="557" spans="5:17">
      <c r="E557" s="62" t="str">
        <f t="shared" si="25"/>
        <v>0618053</v>
      </c>
      <c r="F557">
        <v>18</v>
      </c>
      <c r="G557">
        <v>5</v>
      </c>
      <c r="H557" s="72">
        <v>3</v>
      </c>
      <c r="I557" t="s">
        <v>2595</v>
      </c>
      <c r="J557" t="s">
        <v>901</v>
      </c>
      <c r="K557">
        <v>6</v>
      </c>
      <c r="L557" s="10" t="str">
        <f t="shared" si="24"/>
        <v xml:space="preserve">M.-Gm. </v>
      </c>
      <c r="M557" t="str">
        <f t="shared" si="26"/>
        <v>M.-Gm. Lubycza Królewska</v>
      </c>
      <c r="O557" s="69"/>
      <c r="P557" s="71"/>
      <c r="Q557" s="93"/>
    </row>
    <row r="558" spans="5:17">
      <c r="E558" s="62" t="str">
        <f t="shared" si="25"/>
        <v>0618063</v>
      </c>
      <c r="F558">
        <v>18</v>
      </c>
      <c r="G558">
        <v>6</v>
      </c>
      <c r="H558" s="72">
        <v>3</v>
      </c>
      <c r="I558" t="s">
        <v>2595</v>
      </c>
      <c r="J558" t="s">
        <v>902</v>
      </c>
      <c r="K558">
        <v>6</v>
      </c>
      <c r="L558" s="10" t="str">
        <f t="shared" si="24"/>
        <v xml:space="preserve">M.-Gm. </v>
      </c>
      <c r="M558" t="str">
        <f t="shared" si="26"/>
        <v>M.-Gm. Łaszczów</v>
      </c>
      <c r="O558" s="69"/>
      <c r="P558" s="71"/>
      <c r="Q558" s="93"/>
    </row>
    <row r="559" spans="5:17">
      <c r="E559" s="62" t="str">
        <f t="shared" si="25"/>
        <v>0618072</v>
      </c>
      <c r="F559">
        <v>18</v>
      </c>
      <c r="G559">
        <v>7</v>
      </c>
      <c r="H559" s="72">
        <v>2</v>
      </c>
      <c r="I559" t="s">
        <v>2595</v>
      </c>
      <c r="J559" t="s">
        <v>903</v>
      </c>
      <c r="K559">
        <v>6</v>
      </c>
      <c r="L559" s="10" t="str">
        <f t="shared" si="24"/>
        <v xml:space="preserve">Gm. </v>
      </c>
      <c r="M559" t="str">
        <f t="shared" si="26"/>
        <v>Gm. Rachanie</v>
      </c>
      <c r="O559" s="69"/>
      <c r="P559" s="71"/>
      <c r="Q559" s="93"/>
    </row>
    <row r="560" spans="5:17">
      <c r="E560" s="62" t="str">
        <f t="shared" si="25"/>
        <v>0618082</v>
      </c>
      <c r="F560">
        <v>18</v>
      </c>
      <c r="G560">
        <v>8</v>
      </c>
      <c r="H560" s="72">
        <v>2</v>
      </c>
      <c r="I560" t="s">
        <v>2595</v>
      </c>
      <c r="J560" t="s">
        <v>904</v>
      </c>
      <c r="K560">
        <v>6</v>
      </c>
      <c r="L560" s="10" t="str">
        <f t="shared" si="24"/>
        <v xml:space="preserve">Gm. </v>
      </c>
      <c r="M560" t="str">
        <f t="shared" si="26"/>
        <v>Gm. Susiec</v>
      </c>
      <c r="O560" s="69"/>
      <c r="P560" s="71"/>
      <c r="Q560" s="93"/>
    </row>
    <row r="561" spans="5:17">
      <c r="E561" s="62" t="str">
        <f t="shared" si="25"/>
        <v>0618092</v>
      </c>
      <c r="F561">
        <v>18</v>
      </c>
      <c r="G561">
        <v>9</v>
      </c>
      <c r="H561" s="72">
        <v>2</v>
      </c>
      <c r="I561" t="s">
        <v>2595</v>
      </c>
      <c r="J561" t="s">
        <v>905</v>
      </c>
      <c r="K561">
        <v>6</v>
      </c>
      <c r="L561" s="10" t="str">
        <f t="shared" si="24"/>
        <v xml:space="preserve">Gm. </v>
      </c>
      <c r="M561" t="str">
        <f t="shared" si="26"/>
        <v>Gm. Tarnawatka</v>
      </c>
      <c r="O561" s="69"/>
      <c r="P561" s="71"/>
      <c r="Q561" s="93"/>
    </row>
    <row r="562" spans="5:17">
      <c r="E562" s="62" t="str">
        <f t="shared" si="25"/>
        <v>0618102</v>
      </c>
      <c r="F562">
        <v>18</v>
      </c>
      <c r="G562">
        <v>10</v>
      </c>
      <c r="H562" s="72">
        <v>2</v>
      </c>
      <c r="I562" t="s">
        <v>2595</v>
      </c>
      <c r="J562" t="s">
        <v>906</v>
      </c>
      <c r="K562">
        <v>6</v>
      </c>
      <c r="L562" s="10" t="str">
        <f t="shared" si="24"/>
        <v xml:space="preserve">Gm. </v>
      </c>
      <c r="M562" t="str">
        <f t="shared" si="26"/>
        <v>Gm. Telatyn</v>
      </c>
      <c r="O562" s="69"/>
      <c r="P562" s="71"/>
      <c r="Q562" s="93"/>
    </row>
    <row r="563" spans="5:17">
      <c r="E563" s="62" t="str">
        <f t="shared" si="25"/>
        <v>0618112</v>
      </c>
      <c r="F563">
        <v>18</v>
      </c>
      <c r="G563">
        <v>11</v>
      </c>
      <c r="H563" s="72">
        <v>2</v>
      </c>
      <c r="I563" t="s">
        <v>2595</v>
      </c>
      <c r="J563" t="s">
        <v>897</v>
      </c>
      <c r="K563">
        <v>6</v>
      </c>
      <c r="L563" s="10" t="str">
        <f t="shared" si="24"/>
        <v xml:space="preserve">Gm. </v>
      </c>
      <c r="M563" t="str">
        <f t="shared" si="26"/>
        <v>Gm. Tomaszów Lubelski</v>
      </c>
      <c r="O563" s="69"/>
      <c r="P563" s="71"/>
      <c r="Q563" s="93"/>
    </row>
    <row r="564" spans="5:17">
      <c r="E564" s="62" t="str">
        <f t="shared" si="25"/>
        <v>0618123</v>
      </c>
      <c r="F564">
        <v>18</v>
      </c>
      <c r="G564">
        <v>12</v>
      </c>
      <c r="H564" s="72">
        <v>3</v>
      </c>
      <c r="I564" t="s">
        <v>2595</v>
      </c>
      <c r="J564" t="s">
        <v>907</v>
      </c>
      <c r="K564">
        <v>6</v>
      </c>
      <c r="L564" s="10" t="str">
        <f t="shared" si="24"/>
        <v xml:space="preserve">M.-Gm. </v>
      </c>
      <c r="M564" t="str">
        <f t="shared" si="26"/>
        <v>M.-Gm. Tyszowce</v>
      </c>
      <c r="O564" s="69"/>
      <c r="P564" s="71"/>
      <c r="Q564" s="93"/>
    </row>
    <row r="565" spans="5:17">
      <c r="E565" s="62" t="str">
        <f t="shared" si="25"/>
        <v>0618132</v>
      </c>
      <c r="F565">
        <v>18</v>
      </c>
      <c r="G565">
        <v>13</v>
      </c>
      <c r="H565" s="72">
        <v>2</v>
      </c>
      <c r="I565" t="s">
        <v>2595</v>
      </c>
      <c r="J565" t="s">
        <v>908</v>
      </c>
      <c r="K565">
        <v>6</v>
      </c>
      <c r="L565" s="10" t="str">
        <f t="shared" si="24"/>
        <v xml:space="preserve">Gm. </v>
      </c>
      <c r="M565" t="str">
        <f t="shared" si="26"/>
        <v>Gm. Ulhówek</v>
      </c>
      <c r="O565" s="69"/>
      <c r="P565" s="71"/>
      <c r="Q565" s="93"/>
    </row>
    <row r="566" spans="5:17">
      <c r="E566" s="62" t="str">
        <f t="shared" si="25"/>
        <v>0619000</v>
      </c>
      <c r="F566">
        <v>19</v>
      </c>
      <c r="G566">
        <v>0</v>
      </c>
      <c r="H566" s="72">
        <v>0</v>
      </c>
      <c r="I566" t="s">
        <v>304</v>
      </c>
      <c r="J566" t="s">
        <v>909</v>
      </c>
      <c r="K566">
        <v>6</v>
      </c>
      <c r="L566" s="10" t="str">
        <f t="shared" si="24"/>
        <v xml:space="preserve">Pow. </v>
      </c>
      <c r="M566" t="str">
        <f t="shared" si="26"/>
        <v>Pow. Włodawski</v>
      </c>
      <c r="O566" s="69"/>
      <c r="P566" s="71"/>
      <c r="Q566" s="93"/>
    </row>
    <row r="567" spans="5:17">
      <c r="E567" s="62" t="str">
        <f t="shared" si="25"/>
        <v>0619011</v>
      </c>
      <c r="F567">
        <v>19</v>
      </c>
      <c r="G567">
        <v>1</v>
      </c>
      <c r="H567" s="72">
        <v>1</v>
      </c>
      <c r="I567" t="s">
        <v>2595</v>
      </c>
      <c r="J567" t="s">
        <v>910</v>
      </c>
      <c r="K567">
        <v>6</v>
      </c>
      <c r="L567" s="10" t="str">
        <f t="shared" si="24"/>
        <v xml:space="preserve">M. </v>
      </c>
      <c r="M567" t="str">
        <f t="shared" si="26"/>
        <v>M. Włodawa</v>
      </c>
      <c r="O567" s="69"/>
      <c r="P567" s="71"/>
      <c r="Q567" s="93"/>
    </row>
    <row r="568" spans="5:17">
      <c r="E568" s="62" t="str">
        <f t="shared" si="25"/>
        <v>0619022</v>
      </c>
      <c r="F568">
        <v>19</v>
      </c>
      <c r="G568">
        <v>2</v>
      </c>
      <c r="H568" s="72">
        <v>2</v>
      </c>
      <c r="I568" t="s">
        <v>2595</v>
      </c>
      <c r="J568" t="s">
        <v>911</v>
      </c>
      <c r="K568">
        <v>6</v>
      </c>
      <c r="L568" s="10" t="str">
        <f t="shared" si="24"/>
        <v xml:space="preserve">Gm. </v>
      </c>
      <c r="M568" t="str">
        <f t="shared" si="26"/>
        <v>Gm. Hanna</v>
      </c>
      <c r="O568" s="69"/>
      <c r="P568" s="71"/>
      <c r="Q568" s="93"/>
    </row>
    <row r="569" spans="5:17">
      <c r="E569" s="62" t="str">
        <f t="shared" si="25"/>
        <v>0619032</v>
      </c>
      <c r="F569">
        <v>19</v>
      </c>
      <c r="G569">
        <v>3</v>
      </c>
      <c r="H569" s="72">
        <v>2</v>
      </c>
      <c r="I569" t="s">
        <v>2595</v>
      </c>
      <c r="J569" t="s">
        <v>912</v>
      </c>
      <c r="K569">
        <v>6</v>
      </c>
      <c r="L569" s="10" t="str">
        <f t="shared" si="24"/>
        <v xml:space="preserve">Gm. </v>
      </c>
      <c r="M569" t="str">
        <f t="shared" si="26"/>
        <v>Gm. Hańsk</v>
      </c>
      <c r="O569" s="69"/>
      <c r="P569" s="71"/>
      <c r="Q569" s="93"/>
    </row>
    <row r="570" spans="5:17">
      <c r="E570" s="62" t="str">
        <f t="shared" si="25"/>
        <v>0619042</v>
      </c>
      <c r="F570">
        <v>19</v>
      </c>
      <c r="G570">
        <v>4</v>
      </c>
      <c r="H570" s="72">
        <v>2</v>
      </c>
      <c r="I570" t="s">
        <v>2595</v>
      </c>
      <c r="J570" t="s">
        <v>913</v>
      </c>
      <c r="K570">
        <v>6</v>
      </c>
      <c r="L570" s="10" t="str">
        <f t="shared" si="24"/>
        <v xml:space="preserve">Gm. </v>
      </c>
      <c r="M570" t="str">
        <f t="shared" si="26"/>
        <v>Gm. Stary Brus</v>
      </c>
      <c r="O570" s="69"/>
      <c r="P570" s="71"/>
      <c r="Q570" s="93"/>
    </row>
    <row r="571" spans="5:17">
      <c r="E571" s="62" t="str">
        <f t="shared" si="25"/>
        <v>0619052</v>
      </c>
      <c r="F571">
        <v>19</v>
      </c>
      <c r="G571">
        <v>5</v>
      </c>
      <c r="H571" s="72">
        <v>2</v>
      </c>
      <c r="I571" t="s">
        <v>2595</v>
      </c>
      <c r="J571" t="s">
        <v>914</v>
      </c>
      <c r="K571">
        <v>6</v>
      </c>
      <c r="L571" s="10" t="str">
        <f t="shared" si="24"/>
        <v xml:space="preserve">Gm. </v>
      </c>
      <c r="M571" t="str">
        <f t="shared" si="26"/>
        <v>Gm. Urszulin</v>
      </c>
      <c r="O571" s="69"/>
      <c r="P571" s="71"/>
      <c r="Q571" s="93"/>
    </row>
    <row r="572" spans="5:17">
      <c r="E572" s="62" t="str">
        <f t="shared" si="25"/>
        <v>0619062</v>
      </c>
      <c r="F572">
        <v>19</v>
      </c>
      <c r="G572">
        <v>6</v>
      </c>
      <c r="H572" s="72">
        <v>2</v>
      </c>
      <c r="I572" t="s">
        <v>2595</v>
      </c>
      <c r="J572" t="s">
        <v>910</v>
      </c>
      <c r="K572">
        <v>6</v>
      </c>
      <c r="L572" s="10" t="str">
        <f t="shared" si="24"/>
        <v xml:space="preserve">Gm. </v>
      </c>
      <c r="M572" t="str">
        <f t="shared" si="26"/>
        <v>Gm. Włodawa</v>
      </c>
      <c r="O572" s="69"/>
      <c r="P572" s="71"/>
      <c r="Q572" s="93"/>
    </row>
    <row r="573" spans="5:17">
      <c r="E573" s="62" t="str">
        <f t="shared" si="25"/>
        <v>0619072</v>
      </c>
      <c r="F573">
        <v>19</v>
      </c>
      <c r="G573">
        <v>7</v>
      </c>
      <c r="H573" s="72">
        <v>2</v>
      </c>
      <c r="I573" t="s">
        <v>2595</v>
      </c>
      <c r="J573" t="s">
        <v>915</v>
      </c>
      <c r="K573">
        <v>6</v>
      </c>
      <c r="L573" s="10" t="str">
        <f t="shared" si="24"/>
        <v xml:space="preserve">Gm. </v>
      </c>
      <c r="M573" t="str">
        <f t="shared" si="26"/>
        <v>Gm. Wola Uhruska</v>
      </c>
      <c r="O573" s="69"/>
      <c r="P573" s="71"/>
      <c r="Q573" s="93"/>
    </row>
    <row r="574" spans="5:17">
      <c r="E574" s="62" t="str">
        <f t="shared" si="25"/>
        <v>0619082</v>
      </c>
      <c r="F574">
        <v>19</v>
      </c>
      <c r="G574">
        <v>8</v>
      </c>
      <c r="H574" s="72">
        <v>2</v>
      </c>
      <c r="I574" t="s">
        <v>2595</v>
      </c>
      <c r="J574" t="s">
        <v>916</v>
      </c>
      <c r="K574">
        <v>6</v>
      </c>
      <c r="L574" s="10" t="str">
        <f t="shared" si="24"/>
        <v xml:space="preserve">Gm. </v>
      </c>
      <c r="M574" t="str">
        <f t="shared" si="26"/>
        <v>Gm. Wyryki</v>
      </c>
      <c r="O574" s="69"/>
      <c r="P574" s="71"/>
      <c r="Q574" s="93"/>
    </row>
    <row r="575" spans="5:17">
      <c r="E575" s="62" t="str">
        <f t="shared" si="25"/>
        <v>0620000</v>
      </c>
      <c r="F575">
        <v>20</v>
      </c>
      <c r="G575">
        <v>0</v>
      </c>
      <c r="H575" s="72">
        <v>0</v>
      </c>
      <c r="I575" t="s">
        <v>304</v>
      </c>
      <c r="J575" t="s">
        <v>917</v>
      </c>
      <c r="K575">
        <v>6</v>
      </c>
      <c r="L575" s="10" t="str">
        <f t="shared" si="24"/>
        <v xml:space="preserve">Pow. </v>
      </c>
      <c r="M575" t="str">
        <f t="shared" si="26"/>
        <v>Pow. Zamojski</v>
      </c>
      <c r="O575" s="69"/>
      <c r="P575" s="71"/>
      <c r="Q575" s="93"/>
    </row>
    <row r="576" spans="5:17">
      <c r="E576" s="62" t="str">
        <f t="shared" si="25"/>
        <v>0620012</v>
      </c>
      <c r="F576">
        <v>20</v>
      </c>
      <c r="G576">
        <v>1</v>
      </c>
      <c r="H576" s="72">
        <v>2</v>
      </c>
      <c r="I576" t="s">
        <v>2595</v>
      </c>
      <c r="J576" t="s">
        <v>843</v>
      </c>
      <c r="K576">
        <v>6</v>
      </c>
      <c r="L576" s="10" t="str">
        <f t="shared" si="24"/>
        <v xml:space="preserve">Gm. </v>
      </c>
      <c r="M576" t="str">
        <f t="shared" si="26"/>
        <v>Gm. Adamów</v>
      </c>
      <c r="O576" s="69"/>
      <c r="P576" s="71"/>
      <c r="Q576" s="93"/>
    </row>
    <row r="577" spans="5:17">
      <c r="E577" s="62" t="str">
        <f t="shared" si="25"/>
        <v>0620022</v>
      </c>
      <c r="F577">
        <v>20</v>
      </c>
      <c r="G577">
        <v>2</v>
      </c>
      <c r="H577" s="72">
        <v>2</v>
      </c>
      <c r="I577" t="s">
        <v>2595</v>
      </c>
      <c r="J577" t="s">
        <v>918</v>
      </c>
      <c r="K577">
        <v>6</v>
      </c>
      <c r="L577" s="10" t="str">
        <f t="shared" ref="L577:L640" si="27">+IF(H577=1,"M. ",IF(H577=2,"Gm. ",IF(H577=3,"M.-Gm. ",IF(F577&gt;60,"M. ",LEFT(I577,3)&amp;". "))))</f>
        <v xml:space="preserve">Gm. </v>
      </c>
      <c r="M577" t="str">
        <f t="shared" si="26"/>
        <v>Gm. Grabowiec</v>
      </c>
      <c r="O577" s="69"/>
      <c r="P577" s="71"/>
      <c r="Q577" s="93"/>
    </row>
    <row r="578" spans="5:17">
      <c r="E578" s="62" t="str">
        <f t="shared" ref="E578:E641" si="28">TEXT(K578,"00")&amp;TEXT(F578,"00")&amp;TEXT(G578,"00")&amp;TEXT(H578,"0")</f>
        <v>0620032</v>
      </c>
      <c r="F578">
        <v>20</v>
      </c>
      <c r="G578">
        <v>3</v>
      </c>
      <c r="H578" s="72">
        <v>2</v>
      </c>
      <c r="I578" t="s">
        <v>2595</v>
      </c>
      <c r="J578" t="s">
        <v>919</v>
      </c>
      <c r="K578">
        <v>6</v>
      </c>
      <c r="L578" s="10" t="str">
        <f t="shared" si="27"/>
        <v xml:space="preserve">Gm. </v>
      </c>
      <c r="M578" t="str">
        <f t="shared" ref="M578:M641" si="29">+L578&amp;PROPER(J578)</f>
        <v>Gm. Komarów-Osada</v>
      </c>
      <c r="O578" s="69"/>
      <c r="P578" s="71"/>
      <c r="Q578" s="93"/>
    </row>
    <row r="579" spans="5:17">
      <c r="E579" s="62" t="str">
        <f t="shared" si="28"/>
        <v>0620043</v>
      </c>
      <c r="F579">
        <v>20</v>
      </c>
      <c r="G579">
        <v>4</v>
      </c>
      <c r="H579" s="72">
        <v>3</v>
      </c>
      <c r="I579" t="s">
        <v>2595</v>
      </c>
      <c r="J579" t="s">
        <v>920</v>
      </c>
      <c r="K579">
        <v>6</v>
      </c>
      <c r="L579" s="10" t="str">
        <f t="shared" si="27"/>
        <v xml:space="preserve">M.-Gm. </v>
      </c>
      <c r="M579" t="str">
        <f t="shared" si="29"/>
        <v>M.-Gm. Krasnobród</v>
      </c>
      <c r="O579" s="69"/>
      <c r="P579" s="71"/>
      <c r="Q579" s="93"/>
    </row>
    <row r="580" spans="5:17">
      <c r="E580" s="62" t="str">
        <f t="shared" si="28"/>
        <v>0620052</v>
      </c>
      <c r="F580">
        <v>20</v>
      </c>
      <c r="G580">
        <v>5</v>
      </c>
      <c r="H580" s="72">
        <v>2</v>
      </c>
      <c r="I580" t="s">
        <v>2595</v>
      </c>
      <c r="J580" t="s">
        <v>921</v>
      </c>
      <c r="K580">
        <v>6</v>
      </c>
      <c r="L580" s="10" t="str">
        <f t="shared" si="27"/>
        <v xml:space="preserve">Gm. </v>
      </c>
      <c r="M580" t="str">
        <f t="shared" si="29"/>
        <v>Gm. Łabunie</v>
      </c>
      <c r="O580" s="69"/>
      <c r="P580" s="71"/>
      <c r="Q580" s="93"/>
    </row>
    <row r="581" spans="5:17">
      <c r="E581" s="62" t="str">
        <f t="shared" si="28"/>
        <v>0620062</v>
      </c>
      <c r="F581">
        <v>20</v>
      </c>
      <c r="G581">
        <v>6</v>
      </c>
      <c r="H581" s="72">
        <v>2</v>
      </c>
      <c r="I581" t="s">
        <v>2595</v>
      </c>
      <c r="J581" t="s">
        <v>922</v>
      </c>
      <c r="K581">
        <v>6</v>
      </c>
      <c r="L581" s="10" t="str">
        <f t="shared" si="27"/>
        <v xml:space="preserve">Gm. </v>
      </c>
      <c r="M581" t="str">
        <f t="shared" si="29"/>
        <v>Gm. Miączyn</v>
      </c>
      <c r="O581" s="69"/>
      <c r="P581" s="71"/>
      <c r="Q581" s="93"/>
    </row>
    <row r="582" spans="5:17">
      <c r="E582" s="62" t="str">
        <f t="shared" si="28"/>
        <v>0620072</v>
      </c>
      <c r="F582">
        <v>20</v>
      </c>
      <c r="G582">
        <v>7</v>
      </c>
      <c r="H582" s="72">
        <v>2</v>
      </c>
      <c r="I582" t="s">
        <v>2595</v>
      </c>
      <c r="J582" t="s">
        <v>923</v>
      </c>
      <c r="K582">
        <v>6</v>
      </c>
      <c r="L582" s="10" t="str">
        <f t="shared" si="27"/>
        <v xml:space="preserve">Gm. </v>
      </c>
      <c r="M582" t="str">
        <f t="shared" si="29"/>
        <v>Gm. Nielisz</v>
      </c>
      <c r="O582" s="69"/>
      <c r="P582" s="71"/>
      <c r="Q582" s="93"/>
    </row>
    <row r="583" spans="5:17">
      <c r="E583" s="62" t="str">
        <f t="shared" si="28"/>
        <v>0620082</v>
      </c>
      <c r="F583">
        <v>20</v>
      </c>
      <c r="G583">
        <v>8</v>
      </c>
      <c r="H583" s="72">
        <v>2</v>
      </c>
      <c r="I583" t="s">
        <v>2595</v>
      </c>
      <c r="J583" t="s">
        <v>924</v>
      </c>
      <c r="K583">
        <v>6</v>
      </c>
      <c r="L583" s="10" t="str">
        <f t="shared" si="27"/>
        <v xml:space="preserve">Gm. </v>
      </c>
      <c r="M583" t="str">
        <f t="shared" si="29"/>
        <v>Gm. Radecznica</v>
      </c>
      <c r="O583" s="69"/>
      <c r="P583" s="71"/>
      <c r="Q583" s="93"/>
    </row>
    <row r="584" spans="5:17">
      <c r="E584" s="62" t="str">
        <f t="shared" si="28"/>
        <v>0620092</v>
      </c>
      <c r="F584">
        <v>20</v>
      </c>
      <c r="G584">
        <v>9</v>
      </c>
      <c r="H584" s="72">
        <v>2</v>
      </c>
      <c r="I584" t="s">
        <v>2595</v>
      </c>
      <c r="J584" t="s">
        <v>925</v>
      </c>
      <c r="K584">
        <v>6</v>
      </c>
      <c r="L584" s="10" t="str">
        <f t="shared" si="27"/>
        <v xml:space="preserve">Gm. </v>
      </c>
      <c r="M584" t="str">
        <f t="shared" si="29"/>
        <v>Gm. Sitno</v>
      </c>
      <c r="O584" s="69"/>
      <c r="P584" s="71"/>
      <c r="Q584" s="93"/>
    </row>
    <row r="585" spans="5:17">
      <c r="E585" s="62" t="str">
        <f t="shared" si="28"/>
        <v>0620102</v>
      </c>
      <c r="F585">
        <v>20</v>
      </c>
      <c r="G585">
        <v>10</v>
      </c>
      <c r="H585" s="72">
        <v>2</v>
      </c>
      <c r="I585" t="s">
        <v>2595</v>
      </c>
      <c r="J585" t="s">
        <v>926</v>
      </c>
      <c r="K585">
        <v>6</v>
      </c>
      <c r="L585" s="10" t="str">
        <f t="shared" si="27"/>
        <v xml:space="preserve">Gm. </v>
      </c>
      <c r="M585" t="str">
        <f t="shared" si="29"/>
        <v>Gm. Skierbieszów</v>
      </c>
      <c r="O585" s="69"/>
      <c r="P585" s="71"/>
      <c r="Q585" s="93"/>
    </row>
    <row r="586" spans="5:17">
      <c r="E586" s="62" t="str">
        <f t="shared" si="28"/>
        <v>0620112</v>
      </c>
      <c r="F586">
        <v>20</v>
      </c>
      <c r="G586">
        <v>11</v>
      </c>
      <c r="H586" s="72">
        <v>2</v>
      </c>
      <c r="I586" t="s">
        <v>2595</v>
      </c>
      <c r="J586" t="s">
        <v>927</v>
      </c>
      <c r="K586">
        <v>6</v>
      </c>
      <c r="L586" s="10" t="str">
        <f t="shared" si="27"/>
        <v xml:space="preserve">Gm. </v>
      </c>
      <c r="M586" t="str">
        <f t="shared" si="29"/>
        <v>Gm. Stary Zamość</v>
      </c>
      <c r="O586" s="69"/>
      <c r="P586" s="71"/>
      <c r="Q586" s="93"/>
    </row>
    <row r="587" spans="5:17">
      <c r="E587" s="62" t="str">
        <f t="shared" si="28"/>
        <v>0620122</v>
      </c>
      <c r="F587">
        <v>20</v>
      </c>
      <c r="G587">
        <v>12</v>
      </c>
      <c r="H587" s="72">
        <v>2</v>
      </c>
      <c r="I587" t="s">
        <v>2595</v>
      </c>
      <c r="J587" t="s">
        <v>928</v>
      </c>
      <c r="K587">
        <v>6</v>
      </c>
      <c r="L587" s="10" t="str">
        <f t="shared" si="27"/>
        <v xml:space="preserve">Gm. </v>
      </c>
      <c r="M587" t="str">
        <f t="shared" si="29"/>
        <v>Gm. Sułów</v>
      </c>
      <c r="O587" s="69"/>
      <c r="P587" s="71"/>
      <c r="Q587" s="93"/>
    </row>
    <row r="588" spans="5:17">
      <c r="E588" s="62" t="str">
        <f t="shared" si="28"/>
        <v>0620133</v>
      </c>
      <c r="F588">
        <v>20</v>
      </c>
      <c r="G588">
        <v>13</v>
      </c>
      <c r="H588" s="72">
        <v>3</v>
      </c>
      <c r="I588" t="s">
        <v>2595</v>
      </c>
      <c r="J588" t="s">
        <v>929</v>
      </c>
      <c r="K588">
        <v>6</v>
      </c>
      <c r="L588" s="10" t="str">
        <f t="shared" si="27"/>
        <v xml:space="preserve">M.-Gm. </v>
      </c>
      <c r="M588" t="str">
        <f t="shared" si="29"/>
        <v>M.-Gm. Szczebrzeszyn</v>
      </c>
      <c r="O588" s="69"/>
      <c r="P588" s="71"/>
      <c r="Q588" s="93"/>
    </row>
    <row r="589" spans="5:17">
      <c r="E589" s="62" t="str">
        <f t="shared" si="28"/>
        <v>0620142</v>
      </c>
      <c r="F589">
        <v>20</v>
      </c>
      <c r="G589">
        <v>14</v>
      </c>
      <c r="H589" s="72">
        <v>2</v>
      </c>
      <c r="I589" t="s">
        <v>2595</v>
      </c>
      <c r="J589" t="s">
        <v>930</v>
      </c>
      <c r="K589">
        <v>6</v>
      </c>
      <c r="L589" s="10" t="str">
        <f t="shared" si="27"/>
        <v xml:space="preserve">Gm. </v>
      </c>
      <c r="M589" t="str">
        <f t="shared" si="29"/>
        <v>Gm. Zamość</v>
      </c>
      <c r="O589" s="69"/>
      <c r="P589" s="71"/>
      <c r="Q589" s="93"/>
    </row>
    <row r="590" spans="5:17">
      <c r="E590" s="62" t="str">
        <f t="shared" si="28"/>
        <v>0620153</v>
      </c>
      <c r="F590">
        <v>20</v>
      </c>
      <c r="G590">
        <v>15</v>
      </c>
      <c r="H590" s="72">
        <v>3</v>
      </c>
      <c r="I590" t="s">
        <v>2595</v>
      </c>
      <c r="J590" t="s">
        <v>931</v>
      </c>
      <c r="K590">
        <v>6</v>
      </c>
      <c r="L590" s="10" t="str">
        <f t="shared" si="27"/>
        <v xml:space="preserve">M.-Gm. </v>
      </c>
      <c r="M590" t="str">
        <f t="shared" si="29"/>
        <v>M.-Gm. Zwierzyniec</v>
      </c>
      <c r="O590" s="69"/>
      <c r="P590" s="71"/>
      <c r="Q590" s="93"/>
    </row>
    <row r="591" spans="5:17">
      <c r="E591" s="62" t="str">
        <f t="shared" si="28"/>
        <v>0661000</v>
      </c>
      <c r="F591">
        <v>61</v>
      </c>
      <c r="G591">
        <v>0</v>
      </c>
      <c r="H591" s="72">
        <v>0</v>
      </c>
      <c r="I591" t="s">
        <v>331</v>
      </c>
      <c r="J591" t="s">
        <v>339</v>
      </c>
      <c r="K591">
        <v>6</v>
      </c>
      <c r="L591" s="10" t="str">
        <f t="shared" si="27"/>
        <v xml:space="preserve">M. </v>
      </c>
      <c r="M591" t="str">
        <f t="shared" si="29"/>
        <v>M. Biała Podlaska</v>
      </c>
      <c r="O591" s="69"/>
      <c r="P591" s="71"/>
      <c r="Q591" s="93"/>
    </row>
    <row r="592" spans="5:17">
      <c r="E592" s="62" t="str">
        <f t="shared" si="28"/>
        <v>0662000</v>
      </c>
      <c r="F592">
        <v>62</v>
      </c>
      <c r="G592">
        <v>0</v>
      </c>
      <c r="H592" s="72">
        <v>0</v>
      </c>
      <c r="I592" t="s">
        <v>331</v>
      </c>
      <c r="J592" t="s">
        <v>340</v>
      </c>
      <c r="K592">
        <v>6</v>
      </c>
      <c r="L592" s="10" t="str">
        <f t="shared" si="27"/>
        <v xml:space="preserve">M. </v>
      </c>
      <c r="M592" t="str">
        <f t="shared" si="29"/>
        <v>M. Chełm</v>
      </c>
      <c r="O592" s="69"/>
      <c r="P592" s="71"/>
      <c r="Q592" s="93"/>
    </row>
    <row r="593" spans="5:17">
      <c r="E593" s="62" t="str">
        <f t="shared" si="28"/>
        <v>0663000</v>
      </c>
      <c r="F593">
        <v>63</v>
      </c>
      <c r="G593">
        <v>0</v>
      </c>
      <c r="H593" s="72">
        <v>0</v>
      </c>
      <c r="I593" t="s">
        <v>331</v>
      </c>
      <c r="J593" t="s">
        <v>342</v>
      </c>
      <c r="K593">
        <v>6</v>
      </c>
      <c r="L593" s="10" t="str">
        <f t="shared" si="27"/>
        <v xml:space="preserve">M. </v>
      </c>
      <c r="M593" t="str">
        <f t="shared" si="29"/>
        <v>M. Lublin</v>
      </c>
      <c r="O593" s="69"/>
      <c r="P593" s="71"/>
      <c r="Q593" s="93"/>
    </row>
    <row r="594" spans="5:17">
      <c r="E594" s="62" t="str">
        <f t="shared" si="28"/>
        <v>0664000</v>
      </c>
      <c r="F594">
        <v>64</v>
      </c>
      <c r="G594">
        <v>0</v>
      </c>
      <c r="H594" s="72">
        <v>0</v>
      </c>
      <c r="I594" t="s">
        <v>331</v>
      </c>
      <c r="J594" t="s">
        <v>341</v>
      </c>
      <c r="K594">
        <v>6</v>
      </c>
      <c r="L594" s="10" t="str">
        <f t="shared" si="27"/>
        <v xml:space="preserve">M. </v>
      </c>
      <c r="M594" t="str">
        <f t="shared" si="29"/>
        <v>M. Zamość</v>
      </c>
      <c r="O594" s="69"/>
      <c r="P594" s="71"/>
      <c r="Q594" s="93"/>
    </row>
    <row r="595" spans="5:17">
      <c r="E595" s="62" t="str">
        <f t="shared" si="28"/>
        <v>0800000</v>
      </c>
      <c r="F595">
        <v>0</v>
      </c>
      <c r="G595">
        <v>0</v>
      </c>
      <c r="H595" s="72">
        <v>0</v>
      </c>
      <c r="I595" t="s">
        <v>301</v>
      </c>
      <c r="J595" t="s">
        <v>307</v>
      </c>
      <c r="K595">
        <v>8</v>
      </c>
      <c r="L595" s="10" t="str">
        <f t="shared" si="27"/>
        <v xml:space="preserve">Woj. </v>
      </c>
      <c r="M595" t="str">
        <f t="shared" si="29"/>
        <v>Woj. Lubuskie</v>
      </c>
      <c r="O595" s="69"/>
      <c r="P595" s="71"/>
      <c r="Q595" s="93"/>
    </row>
    <row r="596" spans="5:17">
      <c r="E596" s="62" t="str">
        <f t="shared" si="28"/>
        <v>0801000</v>
      </c>
      <c r="F596">
        <v>1</v>
      </c>
      <c r="G596">
        <v>0</v>
      </c>
      <c r="H596" s="72">
        <v>0</v>
      </c>
      <c r="I596" t="s">
        <v>304</v>
      </c>
      <c r="J596" t="s">
        <v>932</v>
      </c>
      <c r="K596">
        <v>8</v>
      </c>
      <c r="L596" s="10" t="str">
        <f t="shared" si="27"/>
        <v xml:space="preserve">Pow. </v>
      </c>
      <c r="M596" t="str">
        <f t="shared" si="29"/>
        <v>Pow. Gorzowski</v>
      </c>
      <c r="O596" s="69"/>
      <c r="P596" s="71"/>
      <c r="Q596" s="93"/>
    </row>
    <row r="597" spans="5:17">
      <c r="E597" s="62" t="str">
        <f t="shared" si="28"/>
        <v>0801011</v>
      </c>
      <c r="F597">
        <v>1</v>
      </c>
      <c r="G597">
        <v>1</v>
      </c>
      <c r="H597" s="72">
        <v>1</v>
      </c>
      <c r="I597" t="s">
        <v>2595</v>
      </c>
      <c r="J597" t="s">
        <v>933</v>
      </c>
      <c r="K597">
        <v>8</v>
      </c>
      <c r="L597" s="10" t="str">
        <f t="shared" si="27"/>
        <v xml:space="preserve">M. </v>
      </c>
      <c r="M597" t="str">
        <f t="shared" si="29"/>
        <v>M. Kostrzyn Nad Odrą</v>
      </c>
      <c r="O597" s="69"/>
      <c r="P597" s="71"/>
      <c r="Q597" s="93"/>
    </row>
    <row r="598" spans="5:17">
      <c r="E598" s="62" t="str">
        <f t="shared" si="28"/>
        <v>0801022</v>
      </c>
      <c r="F598">
        <v>1</v>
      </c>
      <c r="G598">
        <v>2</v>
      </c>
      <c r="H598" s="72">
        <v>2</v>
      </c>
      <c r="I598" t="s">
        <v>2595</v>
      </c>
      <c r="J598" t="s">
        <v>934</v>
      </c>
      <c r="K598">
        <v>8</v>
      </c>
      <c r="L598" s="10" t="str">
        <f t="shared" si="27"/>
        <v xml:space="preserve">Gm. </v>
      </c>
      <c r="M598" t="str">
        <f t="shared" si="29"/>
        <v>Gm. Bogdaniec</v>
      </c>
      <c r="O598" s="69"/>
      <c r="P598" s="71"/>
      <c r="Q598" s="93"/>
    </row>
    <row r="599" spans="5:17">
      <c r="E599" s="62" t="str">
        <f t="shared" si="28"/>
        <v>0801032</v>
      </c>
      <c r="F599">
        <v>1</v>
      </c>
      <c r="G599">
        <v>3</v>
      </c>
      <c r="H599" s="72">
        <v>2</v>
      </c>
      <c r="I599" t="s">
        <v>2595</v>
      </c>
      <c r="J599" t="s">
        <v>935</v>
      </c>
      <c r="K599">
        <v>8</v>
      </c>
      <c r="L599" s="10" t="str">
        <f t="shared" si="27"/>
        <v xml:space="preserve">Gm. </v>
      </c>
      <c r="M599" t="str">
        <f t="shared" si="29"/>
        <v>Gm. Deszczno</v>
      </c>
      <c r="O599" s="69"/>
      <c r="P599" s="71"/>
      <c r="Q599" s="93"/>
    </row>
    <row r="600" spans="5:17">
      <c r="E600" s="62" t="str">
        <f t="shared" si="28"/>
        <v>0801042</v>
      </c>
      <c r="F600">
        <v>1</v>
      </c>
      <c r="G600">
        <v>4</v>
      </c>
      <c r="H600" s="72">
        <v>2</v>
      </c>
      <c r="I600" t="s">
        <v>2595</v>
      </c>
      <c r="J600" t="s">
        <v>936</v>
      </c>
      <c r="K600">
        <v>8</v>
      </c>
      <c r="L600" s="10" t="str">
        <f t="shared" si="27"/>
        <v xml:space="preserve">Gm. </v>
      </c>
      <c r="M600" t="str">
        <f t="shared" si="29"/>
        <v>Gm. Kłodawa</v>
      </c>
      <c r="O600" s="69"/>
      <c r="P600" s="71"/>
      <c r="Q600" s="93"/>
    </row>
    <row r="601" spans="5:17">
      <c r="E601" s="62" t="str">
        <f t="shared" si="28"/>
        <v>0801052</v>
      </c>
      <c r="F601">
        <v>1</v>
      </c>
      <c r="G601">
        <v>5</v>
      </c>
      <c r="H601" s="72">
        <v>2</v>
      </c>
      <c r="I601" t="s">
        <v>2595</v>
      </c>
      <c r="J601" t="s">
        <v>937</v>
      </c>
      <c r="K601">
        <v>8</v>
      </c>
      <c r="L601" s="10" t="str">
        <f t="shared" si="27"/>
        <v xml:space="preserve">Gm. </v>
      </c>
      <c r="M601" t="str">
        <f t="shared" si="29"/>
        <v>Gm. Lubiszyn</v>
      </c>
      <c r="O601" s="69"/>
      <c r="P601" s="71"/>
      <c r="Q601" s="93"/>
    </row>
    <row r="602" spans="5:17">
      <c r="E602" s="62" t="str">
        <f t="shared" si="28"/>
        <v>0801062</v>
      </c>
      <c r="F602">
        <v>1</v>
      </c>
      <c r="G602">
        <v>6</v>
      </c>
      <c r="H602" s="72">
        <v>2</v>
      </c>
      <c r="I602" t="s">
        <v>2595</v>
      </c>
      <c r="J602" t="s">
        <v>938</v>
      </c>
      <c r="K602">
        <v>8</v>
      </c>
      <c r="L602" s="10" t="str">
        <f t="shared" si="27"/>
        <v xml:space="preserve">Gm. </v>
      </c>
      <c r="M602" t="str">
        <f t="shared" si="29"/>
        <v>Gm. Santok</v>
      </c>
      <c r="O602" s="69"/>
      <c r="P602" s="71"/>
      <c r="Q602" s="93"/>
    </row>
    <row r="603" spans="5:17">
      <c r="E603" s="62" t="str">
        <f t="shared" si="28"/>
        <v>0801073</v>
      </c>
      <c r="F603">
        <v>1</v>
      </c>
      <c r="G603">
        <v>7</v>
      </c>
      <c r="H603" s="72">
        <v>3</v>
      </c>
      <c r="I603" t="s">
        <v>2595</v>
      </c>
      <c r="J603" t="s">
        <v>939</v>
      </c>
      <c r="K603">
        <v>8</v>
      </c>
      <c r="L603" s="10" t="str">
        <f t="shared" si="27"/>
        <v xml:space="preserve">M.-Gm. </v>
      </c>
      <c r="M603" t="str">
        <f t="shared" si="29"/>
        <v>M.-Gm. Witnica</v>
      </c>
      <c r="O603" s="69"/>
      <c r="P603" s="71"/>
      <c r="Q603" s="93"/>
    </row>
    <row r="604" spans="5:17">
      <c r="E604" s="62" t="str">
        <f t="shared" si="28"/>
        <v>0802000</v>
      </c>
      <c r="F604">
        <v>2</v>
      </c>
      <c r="G604">
        <v>0</v>
      </c>
      <c r="H604" s="72">
        <v>0</v>
      </c>
      <c r="I604" t="s">
        <v>304</v>
      </c>
      <c r="J604" t="s">
        <v>940</v>
      </c>
      <c r="K604">
        <v>8</v>
      </c>
      <c r="L604" s="10" t="str">
        <f t="shared" si="27"/>
        <v xml:space="preserve">Pow. </v>
      </c>
      <c r="M604" t="str">
        <f t="shared" si="29"/>
        <v>Pow. Krośnieński</v>
      </c>
      <c r="O604" s="69"/>
      <c r="P604" s="71"/>
      <c r="Q604" s="93"/>
    </row>
    <row r="605" spans="5:17">
      <c r="E605" s="62" t="str">
        <f t="shared" si="28"/>
        <v>0802011</v>
      </c>
      <c r="F605">
        <v>2</v>
      </c>
      <c r="G605">
        <v>1</v>
      </c>
      <c r="H605" s="72">
        <v>1</v>
      </c>
      <c r="I605" t="s">
        <v>2595</v>
      </c>
      <c r="J605" t="s">
        <v>941</v>
      </c>
      <c r="K605">
        <v>8</v>
      </c>
      <c r="L605" s="10" t="str">
        <f t="shared" si="27"/>
        <v xml:space="preserve">M. </v>
      </c>
      <c r="M605" t="str">
        <f t="shared" si="29"/>
        <v>M. Gubin</v>
      </c>
      <c r="O605" s="69"/>
      <c r="P605" s="71"/>
      <c r="Q605" s="93"/>
    </row>
    <row r="606" spans="5:17">
      <c r="E606" s="62" t="str">
        <f t="shared" si="28"/>
        <v>0802022</v>
      </c>
      <c r="F606">
        <v>2</v>
      </c>
      <c r="G606">
        <v>2</v>
      </c>
      <c r="H606" s="72">
        <v>2</v>
      </c>
      <c r="I606" t="s">
        <v>2595</v>
      </c>
      <c r="J606" t="s">
        <v>942</v>
      </c>
      <c r="K606">
        <v>8</v>
      </c>
      <c r="L606" s="10" t="str">
        <f t="shared" si="27"/>
        <v xml:space="preserve">Gm. </v>
      </c>
      <c r="M606" t="str">
        <f t="shared" si="29"/>
        <v>Gm. Bobrowice</v>
      </c>
      <c r="O606" s="69"/>
      <c r="P606" s="71"/>
      <c r="Q606" s="93"/>
    </row>
    <row r="607" spans="5:17">
      <c r="E607" s="62" t="str">
        <f t="shared" si="28"/>
        <v>0802032</v>
      </c>
      <c r="F607">
        <v>2</v>
      </c>
      <c r="G607">
        <v>3</v>
      </c>
      <c r="H607" s="72">
        <v>2</v>
      </c>
      <c r="I607" t="s">
        <v>2595</v>
      </c>
      <c r="J607" t="s">
        <v>943</v>
      </c>
      <c r="K607">
        <v>8</v>
      </c>
      <c r="L607" s="10" t="str">
        <f t="shared" si="27"/>
        <v xml:space="preserve">Gm. </v>
      </c>
      <c r="M607" t="str">
        <f t="shared" si="29"/>
        <v>Gm. Bytnica</v>
      </c>
      <c r="O607" s="69"/>
      <c r="P607" s="71"/>
      <c r="Q607" s="93"/>
    </row>
    <row r="608" spans="5:17">
      <c r="E608" s="62" t="str">
        <f t="shared" si="28"/>
        <v>0802042</v>
      </c>
      <c r="F608">
        <v>2</v>
      </c>
      <c r="G608">
        <v>4</v>
      </c>
      <c r="H608" s="72">
        <v>2</v>
      </c>
      <c r="I608" t="s">
        <v>2595</v>
      </c>
      <c r="J608" t="s">
        <v>944</v>
      </c>
      <c r="K608">
        <v>8</v>
      </c>
      <c r="L608" s="10" t="str">
        <f t="shared" si="27"/>
        <v xml:space="preserve">Gm. </v>
      </c>
      <c r="M608" t="str">
        <f t="shared" si="29"/>
        <v>Gm. Dąbie</v>
      </c>
      <c r="O608" s="69"/>
      <c r="P608" s="71"/>
      <c r="Q608" s="93"/>
    </row>
    <row r="609" spans="5:17">
      <c r="E609" s="62" t="str">
        <f t="shared" si="28"/>
        <v>0802052</v>
      </c>
      <c r="F609">
        <v>2</v>
      </c>
      <c r="G609">
        <v>5</v>
      </c>
      <c r="H609" s="72">
        <v>2</v>
      </c>
      <c r="I609" t="s">
        <v>2595</v>
      </c>
      <c r="J609" t="s">
        <v>941</v>
      </c>
      <c r="K609">
        <v>8</v>
      </c>
      <c r="L609" s="10" t="str">
        <f t="shared" si="27"/>
        <v xml:space="preserve">Gm. </v>
      </c>
      <c r="M609" t="str">
        <f t="shared" si="29"/>
        <v>Gm. Gubin</v>
      </c>
      <c r="O609" s="69"/>
      <c r="P609" s="71"/>
      <c r="Q609" s="93"/>
    </row>
    <row r="610" spans="5:17">
      <c r="E610" s="62" t="str">
        <f t="shared" si="28"/>
        <v>0802063</v>
      </c>
      <c r="F610">
        <v>2</v>
      </c>
      <c r="G610">
        <v>6</v>
      </c>
      <c r="H610" s="72">
        <v>3</v>
      </c>
      <c r="I610" t="s">
        <v>2595</v>
      </c>
      <c r="J610" t="s">
        <v>945</v>
      </c>
      <c r="K610">
        <v>8</v>
      </c>
      <c r="L610" s="10" t="str">
        <f t="shared" si="27"/>
        <v xml:space="preserve">M.-Gm. </v>
      </c>
      <c r="M610" t="str">
        <f t="shared" si="29"/>
        <v>M.-Gm. Krosno Odrzańskie</v>
      </c>
      <c r="O610" s="69"/>
      <c r="P610" s="71"/>
      <c r="Q610" s="93"/>
    </row>
    <row r="611" spans="5:17">
      <c r="E611" s="62" t="str">
        <f t="shared" si="28"/>
        <v>0802072</v>
      </c>
      <c r="F611">
        <v>2</v>
      </c>
      <c r="G611">
        <v>7</v>
      </c>
      <c r="H611" s="72">
        <v>2</v>
      </c>
      <c r="I611" t="s">
        <v>2595</v>
      </c>
      <c r="J611" t="s">
        <v>946</v>
      </c>
      <c r="K611">
        <v>8</v>
      </c>
      <c r="L611" s="10" t="str">
        <f t="shared" si="27"/>
        <v xml:space="preserve">Gm. </v>
      </c>
      <c r="M611" t="str">
        <f t="shared" si="29"/>
        <v>Gm. Maszewo</v>
      </c>
      <c r="O611" s="69"/>
      <c r="P611" s="71"/>
      <c r="Q611" s="93"/>
    </row>
    <row r="612" spans="5:17">
      <c r="E612" s="62" t="str">
        <f t="shared" si="28"/>
        <v>0803000</v>
      </c>
      <c r="F612">
        <v>3</v>
      </c>
      <c r="G612">
        <v>0</v>
      </c>
      <c r="H612" s="72">
        <v>0</v>
      </c>
      <c r="I612" t="s">
        <v>304</v>
      </c>
      <c r="J612" t="s">
        <v>947</v>
      </c>
      <c r="K612">
        <v>8</v>
      </c>
      <c r="L612" s="10" t="str">
        <f t="shared" si="27"/>
        <v xml:space="preserve">Pow. </v>
      </c>
      <c r="M612" t="str">
        <f t="shared" si="29"/>
        <v>Pow. Międzyrzecki</v>
      </c>
      <c r="O612" s="69"/>
      <c r="P612" s="71"/>
      <c r="Q612" s="93"/>
    </row>
    <row r="613" spans="5:17">
      <c r="E613" s="62" t="str">
        <f t="shared" si="28"/>
        <v>0803012</v>
      </c>
      <c r="F613">
        <v>3</v>
      </c>
      <c r="G613">
        <v>1</v>
      </c>
      <c r="H613" s="72">
        <v>2</v>
      </c>
      <c r="I613" t="s">
        <v>2595</v>
      </c>
      <c r="J613" t="s">
        <v>948</v>
      </c>
      <c r="K613">
        <v>8</v>
      </c>
      <c r="L613" s="10" t="str">
        <f t="shared" si="27"/>
        <v xml:space="preserve">Gm. </v>
      </c>
      <c r="M613" t="str">
        <f t="shared" si="29"/>
        <v>Gm. Bledzew</v>
      </c>
      <c r="O613" s="69"/>
      <c r="P613" s="71"/>
      <c r="Q613" s="93"/>
    </row>
    <row r="614" spans="5:17">
      <c r="E614" s="62" t="str">
        <f t="shared" si="28"/>
        <v>0803023</v>
      </c>
      <c r="F614">
        <v>3</v>
      </c>
      <c r="G614">
        <v>2</v>
      </c>
      <c r="H614" s="72">
        <v>3</v>
      </c>
      <c r="I614" t="s">
        <v>2595</v>
      </c>
      <c r="J614" t="s">
        <v>949</v>
      </c>
      <c r="K614">
        <v>8</v>
      </c>
      <c r="L614" s="10" t="str">
        <f t="shared" si="27"/>
        <v xml:space="preserve">M.-Gm. </v>
      </c>
      <c r="M614" t="str">
        <f t="shared" si="29"/>
        <v>M.-Gm. Międzyrzecz</v>
      </c>
      <c r="O614" s="69"/>
      <c r="P614" s="71"/>
      <c r="Q614" s="93"/>
    </row>
    <row r="615" spans="5:17">
      <c r="E615" s="62" t="str">
        <f t="shared" si="28"/>
        <v>0803032</v>
      </c>
      <c r="F615">
        <v>3</v>
      </c>
      <c r="G615">
        <v>3</v>
      </c>
      <c r="H615" s="72">
        <v>2</v>
      </c>
      <c r="I615" t="s">
        <v>2595</v>
      </c>
      <c r="J615" t="s">
        <v>950</v>
      </c>
      <c r="K615">
        <v>8</v>
      </c>
      <c r="L615" s="10" t="str">
        <f t="shared" si="27"/>
        <v xml:space="preserve">Gm. </v>
      </c>
      <c r="M615" t="str">
        <f t="shared" si="29"/>
        <v>Gm. Przytoczna</v>
      </c>
      <c r="O615" s="69"/>
      <c r="P615" s="71"/>
      <c r="Q615" s="93"/>
    </row>
    <row r="616" spans="5:17">
      <c r="E616" s="62" t="str">
        <f t="shared" si="28"/>
        <v>0803042</v>
      </c>
      <c r="F616">
        <v>3</v>
      </c>
      <c r="G616">
        <v>4</v>
      </c>
      <c r="H616" s="72">
        <v>2</v>
      </c>
      <c r="I616" t="s">
        <v>2595</v>
      </c>
      <c r="J616" t="s">
        <v>951</v>
      </c>
      <c r="K616">
        <v>8</v>
      </c>
      <c r="L616" s="10" t="str">
        <f t="shared" si="27"/>
        <v xml:space="preserve">Gm. </v>
      </c>
      <c r="M616" t="str">
        <f t="shared" si="29"/>
        <v>Gm. Pszczew</v>
      </c>
      <c r="O616" s="69"/>
      <c r="P616" s="71"/>
      <c r="Q616" s="93"/>
    </row>
    <row r="617" spans="5:17">
      <c r="E617" s="62" t="str">
        <f t="shared" si="28"/>
        <v>0803053</v>
      </c>
      <c r="F617">
        <v>3</v>
      </c>
      <c r="G617">
        <v>5</v>
      </c>
      <c r="H617" s="72">
        <v>3</v>
      </c>
      <c r="I617" t="s">
        <v>2595</v>
      </c>
      <c r="J617" t="s">
        <v>952</v>
      </c>
      <c r="K617">
        <v>8</v>
      </c>
      <c r="L617" s="10" t="str">
        <f t="shared" si="27"/>
        <v xml:space="preserve">M.-Gm. </v>
      </c>
      <c r="M617" t="str">
        <f t="shared" si="29"/>
        <v>M.-Gm. Skwierzyna</v>
      </c>
      <c r="O617" s="69"/>
      <c r="P617" s="71"/>
      <c r="Q617" s="93"/>
    </row>
    <row r="618" spans="5:17">
      <c r="E618" s="62" t="str">
        <f t="shared" si="28"/>
        <v>0803063</v>
      </c>
      <c r="F618">
        <v>3</v>
      </c>
      <c r="G618">
        <v>6</v>
      </c>
      <c r="H618" s="72">
        <v>3</v>
      </c>
      <c r="I618" t="s">
        <v>2595</v>
      </c>
      <c r="J618" t="s">
        <v>953</v>
      </c>
      <c r="K618">
        <v>8</v>
      </c>
      <c r="L618" s="10" t="str">
        <f t="shared" si="27"/>
        <v xml:space="preserve">M.-Gm. </v>
      </c>
      <c r="M618" t="str">
        <f t="shared" si="29"/>
        <v>M.-Gm. Trzciel</v>
      </c>
      <c r="O618" s="69"/>
      <c r="P618" s="71"/>
      <c r="Q618" s="93"/>
    </row>
    <row r="619" spans="5:17">
      <c r="E619" s="62" t="str">
        <f t="shared" si="28"/>
        <v>0804000</v>
      </c>
      <c r="F619">
        <v>4</v>
      </c>
      <c r="G619">
        <v>0</v>
      </c>
      <c r="H619" s="72">
        <v>0</v>
      </c>
      <c r="I619" t="s">
        <v>304</v>
      </c>
      <c r="J619" t="s">
        <v>954</v>
      </c>
      <c r="K619">
        <v>8</v>
      </c>
      <c r="L619" s="10" t="str">
        <f t="shared" si="27"/>
        <v xml:space="preserve">Pow. </v>
      </c>
      <c r="M619" t="str">
        <f t="shared" si="29"/>
        <v>Pow. Nowosolski</v>
      </c>
      <c r="O619" s="69"/>
      <c r="P619" s="71"/>
      <c r="Q619" s="93"/>
    </row>
    <row r="620" spans="5:17">
      <c r="E620" s="62" t="str">
        <f t="shared" si="28"/>
        <v>0804011</v>
      </c>
      <c r="F620">
        <v>4</v>
      </c>
      <c r="G620">
        <v>1</v>
      </c>
      <c r="H620" s="72">
        <v>1</v>
      </c>
      <c r="I620" t="s">
        <v>2595</v>
      </c>
      <c r="J620" t="s">
        <v>955</v>
      </c>
      <c r="K620">
        <v>8</v>
      </c>
      <c r="L620" s="10" t="str">
        <f t="shared" si="27"/>
        <v xml:space="preserve">M. </v>
      </c>
      <c r="M620" t="str">
        <f t="shared" si="29"/>
        <v>M. Nowa Sól</v>
      </c>
      <c r="O620" s="69"/>
      <c r="P620" s="71"/>
      <c r="Q620" s="93"/>
    </row>
    <row r="621" spans="5:17">
      <c r="E621" s="62" t="str">
        <f t="shared" si="28"/>
        <v>0804023</v>
      </c>
      <c r="F621">
        <v>4</v>
      </c>
      <c r="G621">
        <v>2</v>
      </c>
      <c r="H621" s="72">
        <v>3</v>
      </c>
      <c r="I621" t="s">
        <v>2595</v>
      </c>
      <c r="J621" t="s">
        <v>956</v>
      </c>
      <c r="K621">
        <v>8</v>
      </c>
      <c r="L621" s="10" t="str">
        <f t="shared" si="27"/>
        <v xml:space="preserve">M.-Gm. </v>
      </c>
      <c r="M621" t="str">
        <f t="shared" si="29"/>
        <v>M.-Gm. Bytom Odrzański</v>
      </c>
      <c r="O621" s="69"/>
      <c r="P621" s="71"/>
      <c r="Q621" s="93"/>
    </row>
    <row r="622" spans="5:17">
      <c r="E622" s="62" t="str">
        <f t="shared" si="28"/>
        <v>0804032</v>
      </c>
      <c r="F622">
        <v>4</v>
      </c>
      <c r="G622">
        <v>3</v>
      </c>
      <c r="H622" s="72">
        <v>2</v>
      </c>
      <c r="I622" t="s">
        <v>2595</v>
      </c>
      <c r="J622" t="s">
        <v>957</v>
      </c>
      <c r="K622">
        <v>8</v>
      </c>
      <c r="L622" s="10" t="str">
        <f t="shared" si="27"/>
        <v xml:space="preserve">Gm. </v>
      </c>
      <c r="M622" t="str">
        <f t="shared" si="29"/>
        <v>Gm. Kolsko</v>
      </c>
      <c r="O622" s="69"/>
      <c r="P622" s="71"/>
      <c r="Q622" s="93"/>
    </row>
    <row r="623" spans="5:17">
      <c r="E623" s="62" t="str">
        <f t="shared" si="28"/>
        <v>0804043</v>
      </c>
      <c r="F623">
        <v>4</v>
      </c>
      <c r="G623">
        <v>4</v>
      </c>
      <c r="H623" s="72">
        <v>3</v>
      </c>
      <c r="I623" t="s">
        <v>2595</v>
      </c>
      <c r="J623" t="s">
        <v>958</v>
      </c>
      <c r="K623">
        <v>8</v>
      </c>
      <c r="L623" s="10" t="str">
        <f t="shared" si="27"/>
        <v xml:space="preserve">M.-Gm. </v>
      </c>
      <c r="M623" t="str">
        <f t="shared" si="29"/>
        <v>M.-Gm. Kożuchów</v>
      </c>
      <c r="O623" s="69"/>
      <c r="P623" s="71"/>
      <c r="Q623" s="93"/>
    </row>
    <row r="624" spans="5:17">
      <c r="E624" s="62" t="str">
        <f t="shared" si="28"/>
        <v>0804052</v>
      </c>
      <c r="F624">
        <v>4</v>
      </c>
      <c r="G624">
        <v>5</v>
      </c>
      <c r="H624" s="72">
        <v>2</v>
      </c>
      <c r="I624" t="s">
        <v>2595</v>
      </c>
      <c r="J624" t="s">
        <v>955</v>
      </c>
      <c r="K624">
        <v>8</v>
      </c>
      <c r="L624" s="10" t="str">
        <f t="shared" si="27"/>
        <v xml:space="preserve">Gm. </v>
      </c>
      <c r="M624" t="str">
        <f t="shared" si="29"/>
        <v>Gm. Nowa Sól</v>
      </c>
      <c r="O624" s="69"/>
      <c r="P624" s="71"/>
      <c r="Q624" s="93"/>
    </row>
    <row r="625" spans="5:17">
      <c r="E625" s="62" t="str">
        <f t="shared" si="28"/>
        <v>0804063</v>
      </c>
      <c r="F625">
        <v>4</v>
      </c>
      <c r="G625">
        <v>6</v>
      </c>
      <c r="H625" s="72">
        <v>3</v>
      </c>
      <c r="I625" t="s">
        <v>2595</v>
      </c>
      <c r="J625" t="s">
        <v>959</v>
      </c>
      <c r="K625">
        <v>8</v>
      </c>
      <c r="L625" s="10" t="str">
        <f t="shared" si="27"/>
        <v xml:space="preserve">M.-Gm. </v>
      </c>
      <c r="M625" t="str">
        <f t="shared" si="29"/>
        <v>M.-Gm. Nowe Miasteczko</v>
      </c>
      <c r="O625" s="69"/>
      <c r="P625" s="71"/>
      <c r="Q625" s="93"/>
    </row>
    <row r="626" spans="5:17" s="72" customFormat="1">
      <c r="E626" s="62" t="str">
        <f t="shared" si="28"/>
        <v>0804073</v>
      </c>
      <c r="F626">
        <v>4</v>
      </c>
      <c r="G626">
        <v>7</v>
      </c>
      <c r="H626" s="72">
        <v>3</v>
      </c>
      <c r="I626" t="s">
        <v>2595</v>
      </c>
      <c r="J626" t="s">
        <v>960</v>
      </c>
      <c r="K626">
        <v>8</v>
      </c>
      <c r="L626" s="10" t="str">
        <f t="shared" si="27"/>
        <v xml:space="preserve">M.-Gm. </v>
      </c>
      <c r="M626" t="str">
        <f t="shared" si="29"/>
        <v>M.-Gm. Otyń</v>
      </c>
      <c r="N626"/>
      <c r="O626" s="69"/>
      <c r="P626" s="71"/>
      <c r="Q626" s="93"/>
    </row>
    <row r="627" spans="5:17">
      <c r="E627" s="62" t="str">
        <f t="shared" si="28"/>
        <v>0804082</v>
      </c>
      <c r="F627">
        <v>4</v>
      </c>
      <c r="G627">
        <v>8</v>
      </c>
      <c r="H627" s="72">
        <v>2</v>
      </c>
      <c r="I627" t="s">
        <v>2595</v>
      </c>
      <c r="J627" t="s">
        <v>961</v>
      </c>
      <c r="K627">
        <v>8</v>
      </c>
      <c r="L627" s="10" t="str">
        <f t="shared" si="27"/>
        <v xml:space="preserve">Gm. </v>
      </c>
      <c r="M627" t="str">
        <f t="shared" si="29"/>
        <v>Gm. Siedlisko</v>
      </c>
      <c r="O627" s="69"/>
      <c r="P627" s="71"/>
      <c r="Q627" s="93"/>
    </row>
    <row r="628" spans="5:17">
      <c r="E628" s="62" t="str">
        <f t="shared" si="28"/>
        <v>0805000</v>
      </c>
      <c r="F628">
        <v>5</v>
      </c>
      <c r="G628">
        <v>0</v>
      </c>
      <c r="H628" s="72">
        <v>0</v>
      </c>
      <c r="I628" t="s">
        <v>304</v>
      </c>
      <c r="J628" t="s">
        <v>962</v>
      </c>
      <c r="K628">
        <v>8</v>
      </c>
      <c r="L628" s="10" t="str">
        <f t="shared" si="27"/>
        <v xml:space="preserve">Pow. </v>
      </c>
      <c r="M628" t="str">
        <f t="shared" si="29"/>
        <v>Pow. Słubicki</v>
      </c>
      <c r="O628" s="69"/>
      <c r="P628" s="71"/>
      <c r="Q628" s="93"/>
    </row>
    <row r="629" spans="5:17">
      <c r="E629" s="62" t="str">
        <f t="shared" si="28"/>
        <v>0805013</v>
      </c>
      <c r="F629">
        <v>5</v>
      </c>
      <c r="G629">
        <v>1</v>
      </c>
      <c r="H629" s="72">
        <v>3</v>
      </c>
      <c r="I629" t="s">
        <v>2595</v>
      </c>
      <c r="J629" t="s">
        <v>963</v>
      </c>
      <c r="K629">
        <v>8</v>
      </c>
      <c r="L629" s="10" t="str">
        <f t="shared" si="27"/>
        <v xml:space="preserve">M.-Gm. </v>
      </c>
      <c r="M629" t="str">
        <f t="shared" si="29"/>
        <v>M.-Gm. Cybinka</v>
      </c>
      <c r="O629" s="69"/>
      <c r="P629" s="71"/>
      <c r="Q629" s="93"/>
    </row>
    <row r="630" spans="5:17">
      <c r="E630" s="62" t="str">
        <f t="shared" si="28"/>
        <v>0805022</v>
      </c>
      <c r="F630">
        <v>5</v>
      </c>
      <c r="G630">
        <v>2</v>
      </c>
      <c r="H630" s="72">
        <v>2</v>
      </c>
      <c r="I630" t="s">
        <v>2595</v>
      </c>
      <c r="J630" t="s">
        <v>964</v>
      </c>
      <c r="K630">
        <v>8</v>
      </c>
      <c r="L630" s="10" t="str">
        <f t="shared" si="27"/>
        <v xml:space="preserve">Gm. </v>
      </c>
      <c r="M630" t="str">
        <f t="shared" si="29"/>
        <v>Gm. Górzyca</v>
      </c>
      <c r="O630" s="69"/>
      <c r="P630" s="71"/>
      <c r="Q630" s="93"/>
    </row>
    <row r="631" spans="5:17">
      <c r="E631" s="62" t="str">
        <f t="shared" si="28"/>
        <v>0805033</v>
      </c>
      <c r="F631">
        <v>5</v>
      </c>
      <c r="G631">
        <v>3</v>
      </c>
      <c r="H631" s="72">
        <v>3</v>
      </c>
      <c r="I631" t="s">
        <v>2595</v>
      </c>
      <c r="J631" t="s">
        <v>965</v>
      </c>
      <c r="K631">
        <v>8</v>
      </c>
      <c r="L631" s="10" t="str">
        <f t="shared" si="27"/>
        <v xml:space="preserve">M.-Gm. </v>
      </c>
      <c r="M631" t="str">
        <f t="shared" si="29"/>
        <v>M.-Gm. Ośno Lubuskie</v>
      </c>
      <c r="O631" s="69"/>
      <c r="P631" s="71"/>
      <c r="Q631" s="93"/>
    </row>
    <row r="632" spans="5:17">
      <c r="E632" s="62" t="str">
        <f t="shared" si="28"/>
        <v>0805043</v>
      </c>
      <c r="F632">
        <v>5</v>
      </c>
      <c r="G632">
        <v>4</v>
      </c>
      <c r="H632" s="72">
        <v>3</v>
      </c>
      <c r="I632" t="s">
        <v>2595</v>
      </c>
      <c r="J632" t="s">
        <v>966</v>
      </c>
      <c r="K632">
        <v>8</v>
      </c>
      <c r="L632" s="10" t="str">
        <f t="shared" si="27"/>
        <v xml:space="preserve">M.-Gm. </v>
      </c>
      <c r="M632" t="str">
        <f t="shared" si="29"/>
        <v>M.-Gm. Rzepin</v>
      </c>
      <c r="O632" s="69"/>
      <c r="P632" s="71"/>
      <c r="Q632" s="93"/>
    </row>
    <row r="633" spans="5:17">
      <c r="E633" s="62" t="str">
        <f t="shared" si="28"/>
        <v>0805053</v>
      </c>
      <c r="F633">
        <v>5</v>
      </c>
      <c r="G633">
        <v>5</v>
      </c>
      <c r="H633" s="72">
        <v>3</v>
      </c>
      <c r="I633" t="s">
        <v>2595</v>
      </c>
      <c r="J633" t="s">
        <v>967</v>
      </c>
      <c r="K633">
        <v>8</v>
      </c>
      <c r="L633" s="10" t="str">
        <f t="shared" si="27"/>
        <v xml:space="preserve">M.-Gm. </v>
      </c>
      <c r="M633" t="str">
        <f t="shared" si="29"/>
        <v>M.-Gm. Słubice</v>
      </c>
      <c r="O633" s="69"/>
      <c r="P633" s="71"/>
      <c r="Q633" s="93"/>
    </row>
    <row r="634" spans="5:17">
      <c r="E634" s="62" t="str">
        <f t="shared" si="28"/>
        <v>0806000</v>
      </c>
      <c r="F634">
        <v>6</v>
      </c>
      <c r="G634">
        <v>0</v>
      </c>
      <c r="H634" s="72">
        <v>0</v>
      </c>
      <c r="I634" t="s">
        <v>304</v>
      </c>
      <c r="J634" t="s">
        <v>968</v>
      </c>
      <c r="K634">
        <v>8</v>
      </c>
      <c r="L634" s="10" t="str">
        <f t="shared" si="27"/>
        <v xml:space="preserve">Pow. </v>
      </c>
      <c r="M634" t="str">
        <f t="shared" si="29"/>
        <v>Pow. Strzelecko-Drezdenecki</v>
      </c>
      <c r="O634" s="69"/>
      <c r="P634" s="71"/>
      <c r="Q634" s="93"/>
    </row>
    <row r="635" spans="5:17">
      <c r="E635" s="62" t="str">
        <f t="shared" si="28"/>
        <v>0806013</v>
      </c>
      <c r="F635">
        <v>6</v>
      </c>
      <c r="G635">
        <v>1</v>
      </c>
      <c r="H635" s="72">
        <v>3</v>
      </c>
      <c r="I635" t="s">
        <v>2595</v>
      </c>
      <c r="J635" t="s">
        <v>969</v>
      </c>
      <c r="K635">
        <v>8</v>
      </c>
      <c r="L635" s="10" t="str">
        <f t="shared" si="27"/>
        <v xml:space="preserve">M.-Gm. </v>
      </c>
      <c r="M635" t="str">
        <f t="shared" si="29"/>
        <v>M.-Gm. Dobiegniew</v>
      </c>
      <c r="O635" s="69"/>
      <c r="P635" s="71"/>
      <c r="Q635" s="93"/>
    </row>
    <row r="636" spans="5:17">
      <c r="E636" s="62" t="str">
        <f t="shared" si="28"/>
        <v>0806023</v>
      </c>
      <c r="F636">
        <v>6</v>
      </c>
      <c r="G636">
        <v>2</v>
      </c>
      <c r="H636" s="72">
        <v>3</v>
      </c>
      <c r="I636" t="s">
        <v>2595</v>
      </c>
      <c r="J636" t="s">
        <v>970</v>
      </c>
      <c r="K636">
        <v>8</v>
      </c>
      <c r="L636" s="10" t="str">
        <f t="shared" si="27"/>
        <v xml:space="preserve">M.-Gm. </v>
      </c>
      <c r="M636" t="str">
        <f t="shared" si="29"/>
        <v>M.-Gm. Drezdenko</v>
      </c>
      <c r="O636" s="69"/>
      <c r="P636" s="71"/>
      <c r="Q636" s="93"/>
    </row>
    <row r="637" spans="5:17">
      <c r="E637" s="62" t="str">
        <f t="shared" si="28"/>
        <v>0806032</v>
      </c>
      <c r="F637">
        <v>6</v>
      </c>
      <c r="G637">
        <v>3</v>
      </c>
      <c r="H637" s="72">
        <v>2</v>
      </c>
      <c r="I637" t="s">
        <v>2595</v>
      </c>
      <c r="J637" t="s">
        <v>971</v>
      </c>
      <c r="K637">
        <v>8</v>
      </c>
      <c r="L637" s="10" t="str">
        <f t="shared" si="27"/>
        <v xml:space="preserve">Gm. </v>
      </c>
      <c r="M637" t="str">
        <f t="shared" si="29"/>
        <v>Gm. Stare Kurowo</v>
      </c>
      <c r="O637" s="69"/>
      <c r="P637" s="71"/>
      <c r="Q637" s="93"/>
    </row>
    <row r="638" spans="5:17">
      <c r="E638" s="62" t="str">
        <f t="shared" si="28"/>
        <v>0806043</v>
      </c>
      <c r="F638">
        <v>6</v>
      </c>
      <c r="G638">
        <v>4</v>
      </c>
      <c r="H638" s="72">
        <v>3</v>
      </c>
      <c r="I638" t="s">
        <v>2595</v>
      </c>
      <c r="J638" t="s">
        <v>972</v>
      </c>
      <c r="K638">
        <v>8</v>
      </c>
      <c r="L638" s="10" t="str">
        <f t="shared" si="27"/>
        <v xml:space="preserve">M.-Gm. </v>
      </c>
      <c r="M638" t="str">
        <f t="shared" si="29"/>
        <v>M.-Gm. Strzelce Krajeńskie</v>
      </c>
      <c r="O638" s="69"/>
      <c r="P638" s="71"/>
      <c r="Q638" s="93"/>
    </row>
    <row r="639" spans="5:17">
      <c r="E639" s="62" t="str">
        <f t="shared" si="28"/>
        <v>0806052</v>
      </c>
      <c r="F639">
        <v>6</v>
      </c>
      <c r="G639">
        <v>5</v>
      </c>
      <c r="H639" s="72">
        <v>2</v>
      </c>
      <c r="I639" t="s">
        <v>2595</v>
      </c>
      <c r="J639" t="s">
        <v>973</v>
      </c>
      <c r="K639">
        <v>8</v>
      </c>
      <c r="L639" s="10" t="str">
        <f t="shared" si="27"/>
        <v xml:space="preserve">Gm. </v>
      </c>
      <c r="M639" t="str">
        <f t="shared" si="29"/>
        <v>Gm. Zwierzyn</v>
      </c>
      <c r="O639" s="69"/>
      <c r="P639" s="71"/>
      <c r="Q639" s="93"/>
    </row>
    <row r="640" spans="5:17">
      <c r="E640" s="62" t="str">
        <f t="shared" si="28"/>
        <v>0807000</v>
      </c>
      <c r="F640">
        <v>7</v>
      </c>
      <c r="G640">
        <v>0</v>
      </c>
      <c r="H640" s="72">
        <v>0</v>
      </c>
      <c r="I640" t="s">
        <v>304</v>
      </c>
      <c r="J640" t="s">
        <v>974</v>
      </c>
      <c r="K640">
        <v>8</v>
      </c>
      <c r="L640" s="10" t="str">
        <f t="shared" si="27"/>
        <v xml:space="preserve">Pow. </v>
      </c>
      <c r="M640" t="str">
        <f t="shared" si="29"/>
        <v>Pow. Sulęciński</v>
      </c>
      <c r="O640" s="69"/>
      <c r="P640" s="71"/>
      <c r="Q640" s="93"/>
    </row>
    <row r="641" spans="5:17">
      <c r="E641" s="62" t="str">
        <f t="shared" si="28"/>
        <v>0807012</v>
      </c>
      <c r="F641">
        <v>7</v>
      </c>
      <c r="G641">
        <v>1</v>
      </c>
      <c r="H641" s="72">
        <v>2</v>
      </c>
      <c r="I641" t="s">
        <v>2595</v>
      </c>
      <c r="J641" t="s">
        <v>975</v>
      </c>
      <c r="K641">
        <v>8</v>
      </c>
      <c r="L641" s="10" t="str">
        <f t="shared" ref="L641:L704" si="30">+IF(H641=1,"M. ",IF(H641=2,"Gm. ",IF(H641=3,"M.-Gm. ",IF(F641&gt;60,"M. ",LEFT(I641,3)&amp;". "))))</f>
        <v xml:space="preserve">Gm. </v>
      </c>
      <c r="M641" t="str">
        <f t="shared" si="29"/>
        <v>Gm. Krzeszyce</v>
      </c>
      <c r="O641" s="69"/>
      <c r="P641" s="71"/>
      <c r="Q641" s="93"/>
    </row>
    <row r="642" spans="5:17">
      <c r="E642" s="62" t="str">
        <f t="shared" ref="E642:E705" si="31">TEXT(K642,"00")&amp;TEXT(F642,"00")&amp;TEXT(G642,"00")&amp;TEXT(H642,"0")</f>
        <v>0807023</v>
      </c>
      <c r="F642">
        <v>7</v>
      </c>
      <c r="G642">
        <v>2</v>
      </c>
      <c r="H642" s="72">
        <v>3</v>
      </c>
      <c r="I642" t="s">
        <v>2595</v>
      </c>
      <c r="J642" t="s">
        <v>976</v>
      </c>
      <c r="K642">
        <v>8</v>
      </c>
      <c r="L642" s="10" t="str">
        <f t="shared" si="30"/>
        <v xml:space="preserve">M.-Gm. </v>
      </c>
      <c r="M642" t="str">
        <f t="shared" ref="M642:M705" si="32">+L642&amp;PROPER(J642)</f>
        <v>M.-Gm. Lubniewice</v>
      </c>
      <c r="O642" s="69"/>
      <c r="P642" s="71"/>
      <c r="Q642" s="93"/>
    </row>
    <row r="643" spans="5:17">
      <c r="E643" s="62" t="str">
        <f t="shared" si="31"/>
        <v>0807032</v>
      </c>
      <c r="F643">
        <v>7</v>
      </c>
      <c r="G643">
        <v>3</v>
      </c>
      <c r="H643" s="72">
        <v>2</v>
      </c>
      <c r="I643" t="s">
        <v>2595</v>
      </c>
      <c r="J643" t="s">
        <v>977</v>
      </c>
      <c r="K643">
        <v>8</v>
      </c>
      <c r="L643" s="10" t="str">
        <f t="shared" si="30"/>
        <v xml:space="preserve">Gm. </v>
      </c>
      <c r="M643" t="str">
        <f t="shared" si="32"/>
        <v>Gm. Słońsk</v>
      </c>
      <c r="O643" s="69"/>
      <c r="P643" s="71"/>
      <c r="Q643" s="93"/>
    </row>
    <row r="644" spans="5:17">
      <c r="E644" s="62" t="str">
        <f t="shared" si="31"/>
        <v>0807043</v>
      </c>
      <c r="F644">
        <v>7</v>
      </c>
      <c r="G644">
        <v>4</v>
      </c>
      <c r="H644" s="72">
        <v>3</v>
      </c>
      <c r="I644" t="s">
        <v>2595</v>
      </c>
      <c r="J644" t="s">
        <v>978</v>
      </c>
      <c r="K644">
        <v>8</v>
      </c>
      <c r="L644" s="10" t="str">
        <f t="shared" si="30"/>
        <v xml:space="preserve">M.-Gm. </v>
      </c>
      <c r="M644" t="str">
        <f t="shared" si="32"/>
        <v>M.-Gm. Sulęcin</v>
      </c>
      <c r="O644" s="69"/>
      <c r="P644" s="71"/>
      <c r="Q644" s="93"/>
    </row>
    <row r="645" spans="5:17">
      <c r="E645" s="62" t="str">
        <f t="shared" si="31"/>
        <v>0807053</v>
      </c>
      <c r="F645">
        <v>7</v>
      </c>
      <c r="G645">
        <v>5</v>
      </c>
      <c r="H645" s="72">
        <v>3</v>
      </c>
      <c r="I645" t="s">
        <v>2595</v>
      </c>
      <c r="J645" t="s">
        <v>979</v>
      </c>
      <c r="K645">
        <v>8</v>
      </c>
      <c r="L645" s="10" t="str">
        <f t="shared" si="30"/>
        <v xml:space="preserve">M.-Gm. </v>
      </c>
      <c r="M645" t="str">
        <f t="shared" si="32"/>
        <v>M.-Gm. Torzym</v>
      </c>
      <c r="O645" s="69"/>
      <c r="P645" s="71"/>
      <c r="Q645" s="93"/>
    </row>
    <row r="646" spans="5:17">
      <c r="E646" s="62" t="str">
        <f t="shared" si="31"/>
        <v>0808000</v>
      </c>
      <c r="F646">
        <v>8</v>
      </c>
      <c r="G646">
        <v>0</v>
      </c>
      <c r="H646" s="72">
        <v>0</v>
      </c>
      <c r="I646" t="s">
        <v>304</v>
      </c>
      <c r="J646" t="s">
        <v>980</v>
      </c>
      <c r="K646">
        <v>8</v>
      </c>
      <c r="L646" s="10" t="str">
        <f t="shared" si="30"/>
        <v xml:space="preserve">Pow. </v>
      </c>
      <c r="M646" t="str">
        <f t="shared" si="32"/>
        <v>Pow. Świebodziński</v>
      </c>
      <c r="O646" s="69"/>
      <c r="P646" s="71"/>
      <c r="Q646" s="93"/>
    </row>
    <row r="647" spans="5:17">
      <c r="E647" s="62" t="str">
        <f t="shared" si="31"/>
        <v>0808012</v>
      </c>
      <c r="F647">
        <v>8</v>
      </c>
      <c r="G647">
        <v>1</v>
      </c>
      <c r="H647" s="72">
        <v>2</v>
      </c>
      <c r="I647" t="s">
        <v>2595</v>
      </c>
      <c r="J647" t="s">
        <v>981</v>
      </c>
      <c r="K647">
        <v>8</v>
      </c>
      <c r="L647" s="10" t="str">
        <f t="shared" si="30"/>
        <v xml:space="preserve">Gm. </v>
      </c>
      <c r="M647" t="str">
        <f t="shared" si="32"/>
        <v>Gm. Lubrza</v>
      </c>
      <c r="O647" s="69"/>
      <c r="P647" s="71"/>
      <c r="Q647" s="93"/>
    </row>
    <row r="648" spans="5:17">
      <c r="E648" s="62" t="str">
        <f t="shared" si="31"/>
        <v>0808022</v>
      </c>
      <c r="F648">
        <v>8</v>
      </c>
      <c r="G648">
        <v>2</v>
      </c>
      <c r="H648" s="72">
        <v>2</v>
      </c>
      <c r="I648" t="s">
        <v>2595</v>
      </c>
      <c r="J648" t="s">
        <v>982</v>
      </c>
      <c r="K648">
        <v>8</v>
      </c>
      <c r="L648" s="10" t="str">
        <f t="shared" si="30"/>
        <v xml:space="preserve">Gm. </v>
      </c>
      <c r="M648" t="str">
        <f t="shared" si="32"/>
        <v>Gm. Łagów</v>
      </c>
      <c r="O648" s="69"/>
      <c r="P648" s="71"/>
      <c r="Q648" s="93"/>
    </row>
    <row r="649" spans="5:17">
      <c r="E649" s="62" t="str">
        <f t="shared" si="31"/>
        <v>0808032</v>
      </c>
      <c r="F649">
        <v>8</v>
      </c>
      <c r="G649">
        <v>3</v>
      </c>
      <c r="H649" s="72">
        <v>2</v>
      </c>
      <c r="I649" t="s">
        <v>2595</v>
      </c>
      <c r="J649" t="s">
        <v>983</v>
      </c>
      <c r="K649">
        <v>8</v>
      </c>
      <c r="L649" s="10" t="str">
        <f t="shared" si="30"/>
        <v xml:space="preserve">Gm. </v>
      </c>
      <c r="M649" t="str">
        <f t="shared" si="32"/>
        <v>Gm. Skąpe</v>
      </c>
      <c r="O649" s="69"/>
      <c r="P649" s="71"/>
      <c r="Q649" s="93"/>
    </row>
    <row r="650" spans="5:17">
      <c r="E650" s="62" t="str">
        <f t="shared" si="31"/>
        <v>0808042</v>
      </c>
      <c r="F650">
        <v>8</v>
      </c>
      <c r="G650">
        <v>4</v>
      </c>
      <c r="H650" s="72">
        <v>2</v>
      </c>
      <c r="I650" t="s">
        <v>2595</v>
      </c>
      <c r="J650" t="s">
        <v>984</v>
      </c>
      <c r="K650">
        <v>8</v>
      </c>
      <c r="L650" s="10" t="str">
        <f t="shared" si="30"/>
        <v xml:space="preserve">Gm. </v>
      </c>
      <c r="M650" t="str">
        <f t="shared" si="32"/>
        <v>Gm. Szczaniec</v>
      </c>
      <c r="O650" s="69"/>
      <c r="P650" s="71"/>
      <c r="Q650" s="93"/>
    </row>
    <row r="651" spans="5:17">
      <c r="E651" s="62" t="str">
        <f t="shared" si="31"/>
        <v>0808053</v>
      </c>
      <c r="F651">
        <v>8</v>
      </c>
      <c r="G651">
        <v>5</v>
      </c>
      <c r="H651" s="72">
        <v>3</v>
      </c>
      <c r="I651" t="s">
        <v>2595</v>
      </c>
      <c r="J651" t="s">
        <v>985</v>
      </c>
      <c r="K651">
        <v>8</v>
      </c>
      <c r="L651" s="10" t="str">
        <f t="shared" si="30"/>
        <v xml:space="preserve">M.-Gm. </v>
      </c>
      <c r="M651" t="str">
        <f t="shared" si="32"/>
        <v>M.-Gm. Świebodzin</v>
      </c>
      <c r="O651" s="69"/>
      <c r="P651" s="71"/>
      <c r="Q651" s="93"/>
    </row>
    <row r="652" spans="5:17">
      <c r="E652" s="62" t="str">
        <f t="shared" si="31"/>
        <v>0808063</v>
      </c>
      <c r="F652">
        <v>8</v>
      </c>
      <c r="G652">
        <v>6</v>
      </c>
      <c r="H652" s="72">
        <v>3</v>
      </c>
      <c r="I652" t="s">
        <v>2595</v>
      </c>
      <c r="J652" t="s">
        <v>986</v>
      </c>
      <c r="K652">
        <v>8</v>
      </c>
      <c r="L652" s="10" t="str">
        <f t="shared" si="30"/>
        <v xml:space="preserve">M.-Gm. </v>
      </c>
      <c r="M652" t="str">
        <f t="shared" si="32"/>
        <v>M.-Gm. Zbąszynek</v>
      </c>
      <c r="O652" s="69"/>
      <c r="P652" s="71"/>
      <c r="Q652" s="93"/>
    </row>
    <row r="653" spans="5:17">
      <c r="E653" s="62" t="str">
        <f t="shared" si="31"/>
        <v>0809000</v>
      </c>
      <c r="F653">
        <v>9</v>
      </c>
      <c r="G653">
        <v>0</v>
      </c>
      <c r="H653" s="72">
        <v>0</v>
      </c>
      <c r="I653" t="s">
        <v>304</v>
      </c>
      <c r="J653" t="s">
        <v>987</v>
      </c>
      <c r="K653">
        <v>8</v>
      </c>
      <c r="L653" s="10" t="str">
        <f t="shared" si="30"/>
        <v xml:space="preserve">Pow. </v>
      </c>
      <c r="M653" t="str">
        <f t="shared" si="32"/>
        <v>Pow. Zielonogórski</v>
      </c>
      <c r="O653" s="69"/>
      <c r="P653" s="71"/>
      <c r="Q653" s="93"/>
    </row>
    <row r="654" spans="5:17">
      <c r="E654" s="62" t="str">
        <f t="shared" si="31"/>
        <v>0809013</v>
      </c>
      <c r="F654">
        <v>9</v>
      </c>
      <c r="G654">
        <v>1</v>
      </c>
      <c r="H654" s="72">
        <v>3</v>
      </c>
      <c r="I654" t="s">
        <v>2595</v>
      </c>
      <c r="J654" t="s">
        <v>988</v>
      </c>
      <c r="K654">
        <v>8</v>
      </c>
      <c r="L654" s="10" t="str">
        <f t="shared" si="30"/>
        <v xml:space="preserve">M.-Gm. </v>
      </c>
      <c r="M654" t="str">
        <f t="shared" si="32"/>
        <v>M.-Gm. Babimost</v>
      </c>
      <c r="O654" s="69"/>
      <c r="P654" s="71"/>
      <c r="Q654" s="93"/>
    </row>
    <row r="655" spans="5:17">
      <c r="E655" s="62" t="str">
        <f t="shared" si="31"/>
        <v>0809022</v>
      </c>
      <c r="F655">
        <v>9</v>
      </c>
      <c r="G655">
        <v>2</v>
      </c>
      <c r="H655" s="72">
        <v>2</v>
      </c>
      <c r="I655" t="s">
        <v>2595</v>
      </c>
      <c r="J655" t="s">
        <v>989</v>
      </c>
      <c r="K655">
        <v>8</v>
      </c>
      <c r="L655" s="10" t="str">
        <f t="shared" si="30"/>
        <v xml:space="preserve">Gm. </v>
      </c>
      <c r="M655" t="str">
        <f t="shared" si="32"/>
        <v>Gm. Bojadła</v>
      </c>
      <c r="O655" s="69"/>
      <c r="P655" s="71"/>
      <c r="Q655" s="93"/>
    </row>
    <row r="656" spans="5:17">
      <c r="E656" s="62" t="str">
        <f t="shared" si="31"/>
        <v>0809033</v>
      </c>
      <c r="F656">
        <v>9</v>
      </c>
      <c r="G656">
        <v>3</v>
      </c>
      <c r="H656" s="72">
        <v>3</v>
      </c>
      <c r="I656" t="s">
        <v>2595</v>
      </c>
      <c r="J656" t="s">
        <v>990</v>
      </c>
      <c r="K656">
        <v>8</v>
      </c>
      <c r="L656" s="10" t="str">
        <f t="shared" si="30"/>
        <v xml:space="preserve">M.-Gm. </v>
      </c>
      <c r="M656" t="str">
        <f t="shared" si="32"/>
        <v>M.-Gm. Czerwieńsk</v>
      </c>
      <c r="O656" s="69"/>
      <c r="P656" s="71"/>
      <c r="Q656" s="93"/>
    </row>
    <row r="657" spans="5:17">
      <c r="E657" s="62" t="str">
        <f t="shared" si="31"/>
        <v>0809043</v>
      </c>
      <c r="F657">
        <v>9</v>
      </c>
      <c r="G657">
        <v>4</v>
      </c>
      <c r="H657" s="72">
        <v>3</v>
      </c>
      <c r="I657" t="s">
        <v>2595</v>
      </c>
      <c r="J657" t="s">
        <v>991</v>
      </c>
      <c r="K657">
        <v>8</v>
      </c>
      <c r="L657" s="10" t="str">
        <f t="shared" si="30"/>
        <v xml:space="preserve">M.-Gm. </v>
      </c>
      <c r="M657" t="str">
        <f t="shared" si="32"/>
        <v>M.-Gm. Kargowa</v>
      </c>
      <c r="O657" s="69"/>
      <c r="P657" s="71"/>
      <c r="Q657" s="93"/>
    </row>
    <row r="658" spans="5:17">
      <c r="E658" s="62" t="str">
        <f t="shared" si="31"/>
        <v>0809053</v>
      </c>
      <c r="F658">
        <v>9</v>
      </c>
      <c r="G658">
        <v>5</v>
      </c>
      <c r="H658" s="72">
        <v>3</v>
      </c>
      <c r="I658" t="s">
        <v>2595</v>
      </c>
      <c r="J658" t="s">
        <v>992</v>
      </c>
      <c r="K658">
        <v>8</v>
      </c>
      <c r="L658" s="10" t="str">
        <f t="shared" si="30"/>
        <v xml:space="preserve">M.-Gm. </v>
      </c>
      <c r="M658" t="str">
        <f t="shared" si="32"/>
        <v>M.-Gm. Nowogród Bobrzański</v>
      </c>
      <c r="O658" s="69"/>
      <c r="P658" s="71"/>
      <c r="Q658" s="93"/>
    </row>
    <row r="659" spans="5:17">
      <c r="E659" s="62" t="str">
        <f t="shared" si="31"/>
        <v>0809063</v>
      </c>
      <c r="F659">
        <v>9</v>
      </c>
      <c r="G659">
        <v>6</v>
      </c>
      <c r="H659" s="72">
        <v>3</v>
      </c>
      <c r="I659" t="s">
        <v>2595</v>
      </c>
      <c r="J659" t="s">
        <v>993</v>
      </c>
      <c r="K659">
        <v>8</v>
      </c>
      <c r="L659" s="10" t="str">
        <f t="shared" si="30"/>
        <v xml:space="preserve">M.-Gm. </v>
      </c>
      <c r="M659" t="str">
        <f t="shared" si="32"/>
        <v>M.-Gm. Sulechów</v>
      </c>
      <c r="O659" s="69"/>
      <c r="P659" s="71"/>
      <c r="Q659" s="93"/>
    </row>
    <row r="660" spans="5:17">
      <c r="E660" s="62" t="str">
        <f t="shared" si="31"/>
        <v>0809072</v>
      </c>
      <c r="F660">
        <v>9</v>
      </c>
      <c r="G660">
        <v>7</v>
      </c>
      <c r="H660" s="72">
        <v>2</v>
      </c>
      <c r="I660" t="s">
        <v>2595</v>
      </c>
      <c r="J660" t="s">
        <v>516</v>
      </c>
      <c r="K660">
        <v>8</v>
      </c>
      <c r="L660" s="10" t="str">
        <f t="shared" si="30"/>
        <v xml:space="preserve">Gm. </v>
      </c>
      <c r="M660" t="str">
        <f t="shared" si="32"/>
        <v>Gm. Świdnica</v>
      </c>
      <c r="O660" s="69"/>
      <c r="P660" s="71"/>
      <c r="Q660" s="93"/>
    </row>
    <row r="661" spans="5:17">
      <c r="E661" s="62" t="str">
        <f t="shared" si="31"/>
        <v>0809082</v>
      </c>
      <c r="F661">
        <v>9</v>
      </c>
      <c r="G661">
        <v>8</v>
      </c>
      <c r="H661" s="72">
        <v>2</v>
      </c>
      <c r="I661" t="s">
        <v>2595</v>
      </c>
      <c r="J661" t="s">
        <v>994</v>
      </c>
      <c r="K661">
        <v>8</v>
      </c>
      <c r="L661" s="10" t="str">
        <f t="shared" si="30"/>
        <v xml:space="preserve">Gm. </v>
      </c>
      <c r="M661" t="str">
        <f t="shared" si="32"/>
        <v>Gm. Trzebiechów</v>
      </c>
      <c r="O661" s="69"/>
      <c r="P661" s="71"/>
      <c r="Q661" s="93"/>
    </row>
    <row r="662" spans="5:17">
      <c r="E662" s="62" t="str">
        <f t="shared" si="31"/>
        <v>0809092</v>
      </c>
      <c r="F662">
        <v>9</v>
      </c>
      <c r="G662">
        <v>9</v>
      </c>
      <c r="H662" s="72">
        <v>2</v>
      </c>
      <c r="I662" t="s">
        <v>2595</v>
      </c>
      <c r="J662" t="s">
        <v>995</v>
      </c>
      <c r="K662">
        <v>8</v>
      </c>
      <c r="L662" s="10" t="str">
        <f t="shared" si="30"/>
        <v xml:space="preserve">Gm. </v>
      </c>
      <c r="M662" t="str">
        <f t="shared" si="32"/>
        <v>Gm. Zabór</v>
      </c>
      <c r="O662" s="69"/>
      <c r="P662" s="71"/>
      <c r="Q662" s="93"/>
    </row>
    <row r="663" spans="5:17">
      <c r="E663" s="62" t="str">
        <f t="shared" si="31"/>
        <v>0810000</v>
      </c>
      <c r="F663">
        <v>10</v>
      </c>
      <c r="G663">
        <v>0</v>
      </c>
      <c r="H663" s="72">
        <v>0</v>
      </c>
      <c r="I663" t="s">
        <v>304</v>
      </c>
      <c r="J663" t="s">
        <v>996</v>
      </c>
      <c r="K663">
        <v>8</v>
      </c>
      <c r="L663" s="10" t="str">
        <f t="shared" si="30"/>
        <v xml:space="preserve">Pow. </v>
      </c>
      <c r="M663" t="str">
        <f t="shared" si="32"/>
        <v>Pow. Żagański</v>
      </c>
      <c r="O663" s="69"/>
      <c r="P663" s="71"/>
      <c r="Q663" s="93"/>
    </row>
    <row r="664" spans="5:17">
      <c r="E664" s="62" t="str">
        <f t="shared" si="31"/>
        <v>0810011</v>
      </c>
      <c r="F664">
        <v>10</v>
      </c>
      <c r="G664">
        <v>1</v>
      </c>
      <c r="H664" s="72">
        <v>1</v>
      </c>
      <c r="I664" t="s">
        <v>2595</v>
      </c>
      <c r="J664" t="s">
        <v>997</v>
      </c>
      <c r="K664">
        <v>8</v>
      </c>
      <c r="L664" s="10" t="str">
        <f t="shared" si="30"/>
        <v xml:space="preserve">M. </v>
      </c>
      <c r="M664" t="str">
        <f t="shared" si="32"/>
        <v>M. Gozdnica</v>
      </c>
      <c r="O664" s="69"/>
      <c r="P664" s="71"/>
      <c r="Q664" s="93"/>
    </row>
    <row r="665" spans="5:17">
      <c r="E665" s="62" t="str">
        <f t="shared" si="31"/>
        <v>0810021</v>
      </c>
      <c r="F665">
        <v>10</v>
      </c>
      <c r="G665">
        <v>2</v>
      </c>
      <c r="H665" s="72">
        <v>1</v>
      </c>
      <c r="I665" t="s">
        <v>2595</v>
      </c>
      <c r="J665" t="s">
        <v>998</v>
      </c>
      <c r="K665">
        <v>8</v>
      </c>
      <c r="L665" s="10" t="str">
        <f t="shared" si="30"/>
        <v xml:space="preserve">M. </v>
      </c>
      <c r="M665" t="str">
        <f t="shared" si="32"/>
        <v>M. Żagań</v>
      </c>
      <c r="O665" s="69"/>
      <c r="P665" s="71"/>
      <c r="Q665" s="93"/>
    </row>
    <row r="666" spans="5:17">
      <c r="E666" s="62" t="str">
        <f t="shared" si="31"/>
        <v>0810032</v>
      </c>
      <c r="F666">
        <v>10</v>
      </c>
      <c r="G666">
        <v>3</v>
      </c>
      <c r="H666" s="72">
        <v>2</v>
      </c>
      <c r="I666" t="s">
        <v>2595</v>
      </c>
      <c r="J666" t="s">
        <v>999</v>
      </c>
      <c r="K666">
        <v>8</v>
      </c>
      <c r="L666" s="10" t="str">
        <f t="shared" si="30"/>
        <v xml:space="preserve">Gm. </v>
      </c>
      <c r="M666" t="str">
        <f t="shared" si="32"/>
        <v>Gm. Brzeźnica</v>
      </c>
      <c r="O666" s="69"/>
      <c r="P666" s="71"/>
      <c r="Q666" s="93"/>
    </row>
    <row r="667" spans="5:17">
      <c r="E667" s="62" t="str">
        <f t="shared" si="31"/>
        <v>0810043</v>
      </c>
      <c r="F667">
        <v>10</v>
      </c>
      <c r="G667">
        <v>4</v>
      </c>
      <c r="H667" s="72">
        <v>3</v>
      </c>
      <c r="I667" t="s">
        <v>2595</v>
      </c>
      <c r="J667" t="s">
        <v>1000</v>
      </c>
      <c r="K667">
        <v>8</v>
      </c>
      <c r="L667" s="10" t="str">
        <f t="shared" si="30"/>
        <v xml:space="preserve">M.-Gm. </v>
      </c>
      <c r="M667" t="str">
        <f t="shared" si="32"/>
        <v>M.-Gm. Iłowa</v>
      </c>
      <c r="O667" s="69"/>
      <c r="P667" s="71"/>
      <c r="Q667" s="93"/>
    </row>
    <row r="668" spans="5:17">
      <c r="E668" s="62" t="str">
        <f t="shared" si="31"/>
        <v>0810053</v>
      </c>
      <c r="F668">
        <v>10</v>
      </c>
      <c r="G668">
        <v>5</v>
      </c>
      <c r="H668" s="72">
        <v>3</v>
      </c>
      <c r="I668" t="s">
        <v>2595</v>
      </c>
      <c r="J668" t="s">
        <v>1001</v>
      </c>
      <c r="K668">
        <v>8</v>
      </c>
      <c r="L668" s="10" t="str">
        <f t="shared" si="30"/>
        <v xml:space="preserve">M.-Gm. </v>
      </c>
      <c r="M668" t="str">
        <f t="shared" si="32"/>
        <v>M.-Gm. Małomice</v>
      </c>
      <c r="O668" s="69"/>
      <c r="P668" s="71"/>
      <c r="Q668" s="93"/>
    </row>
    <row r="669" spans="5:17">
      <c r="E669" s="62" t="str">
        <f t="shared" si="31"/>
        <v>0810062</v>
      </c>
      <c r="F669">
        <v>10</v>
      </c>
      <c r="G669">
        <v>6</v>
      </c>
      <c r="H669" s="72">
        <v>2</v>
      </c>
      <c r="I669" t="s">
        <v>2595</v>
      </c>
      <c r="J669" t="s">
        <v>1002</v>
      </c>
      <c r="K669">
        <v>8</v>
      </c>
      <c r="L669" s="10" t="str">
        <f t="shared" si="30"/>
        <v xml:space="preserve">Gm. </v>
      </c>
      <c r="M669" t="str">
        <f t="shared" si="32"/>
        <v>Gm. Niegosławice</v>
      </c>
      <c r="O669" s="69"/>
      <c r="P669" s="71"/>
      <c r="Q669" s="93"/>
    </row>
    <row r="670" spans="5:17">
      <c r="E670" s="62" t="str">
        <f t="shared" si="31"/>
        <v>0810073</v>
      </c>
      <c r="F670">
        <v>10</v>
      </c>
      <c r="G670">
        <v>7</v>
      </c>
      <c r="H670" s="72">
        <v>3</v>
      </c>
      <c r="I670" t="s">
        <v>2595</v>
      </c>
      <c r="J670" t="s">
        <v>1003</v>
      </c>
      <c r="K670">
        <v>8</v>
      </c>
      <c r="L670" s="10" t="str">
        <f t="shared" si="30"/>
        <v xml:space="preserve">M.-Gm. </v>
      </c>
      <c r="M670" t="str">
        <f t="shared" si="32"/>
        <v>M.-Gm. Szprotawa</v>
      </c>
      <c r="O670" s="69"/>
      <c r="P670" s="71"/>
      <c r="Q670" s="93"/>
    </row>
    <row r="671" spans="5:17">
      <c r="E671" s="62" t="str">
        <f t="shared" si="31"/>
        <v>0810082</v>
      </c>
      <c r="F671">
        <v>10</v>
      </c>
      <c r="G671">
        <v>8</v>
      </c>
      <c r="H671" s="72">
        <v>2</v>
      </c>
      <c r="I671" t="s">
        <v>2595</v>
      </c>
      <c r="J671" t="s">
        <v>1004</v>
      </c>
      <c r="K671">
        <v>8</v>
      </c>
      <c r="L671" s="10" t="str">
        <f t="shared" si="30"/>
        <v xml:space="preserve">Gm. </v>
      </c>
      <c r="M671" t="str">
        <f t="shared" si="32"/>
        <v>Gm. Wymiarki</v>
      </c>
      <c r="O671" s="69"/>
      <c r="P671" s="71"/>
      <c r="Q671" s="93"/>
    </row>
    <row r="672" spans="5:17">
      <c r="E672" s="62" t="str">
        <f t="shared" si="31"/>
        <v>0810092</v>
      </c>
      <c r="F672">
        <v>10</v>
      </c>
      <c r="G672">
        <v>9</v>
      </c>
      <c r="H672" s="72">
        <v>2</v>
      </c>
      <c r="I672" t="s">
        <v>2595</v>
      </c>
      <c r="J672" t="s">
        <v>998</v>
      </c>
      <c r="K672">
        <v>8</v>
      </c>
      <c r="L672" s="10" t="str">
        <f t="shared" si="30"/>
        <v xml:space="preserve">Gm. </v>
      </c>
      <c r="M672" t="str">
        <f t="shared" si="32"/>
        <v>Gm. Żagań</v>
      </c>
      <c r="O672" s="69"/>
      <c r="P672" s="71"/>
      <c r="Q672" s="93"/>
    </row>
    <row r="673" spans="5:17">
      <c r="E673" s="62" t="str">
        <f t="shared" si="31"/>
        <v>0811000</v>
      </c>
      <c r="F673">
        <v>11</v>
      </c>
      <c r="G673">
        <v>0</v>
      </c>
      <c r="H673" s="72">
        <v>0</v>
      </c>
      <c r="I673" t="s">
        <v>304</v>
      </c>
      <c r="J673" t="s">
        <v>1005</v>
      </c>
      <c r="K673">
        <v>8</v>
      </c>
      <c r="L673" s="10" t="str">
        <f t="shared" si="30"/>
        <v xml:space="preserve">Pow. </v>
      </c>
      <c r="M673" t="str">
        <f t="shared" si="32"/>
        <v>Pow. Żarski</v>
      </c>
      <c r="O673" s="69"/>
      <c r="P673" s="71"/>
      <c r="Q673" s="93"/>
    </row>
    <row r="674" spans="5:17">
      <c r="E674" s="62" t="str">
        <f t="shared" si="31"/>
        <v>0811011</v>
      </c>
      <c r="F674">
        <v>11</v>
      </c>
      <c r="G674">
        <v>1</v>
      </c>
      <c r="H674" s="72">
        <v>1</v>
      </c>
      <c r="I674" t="s">
        <v>2595</v>
      </c>
      <c r="J674" t="s">
        <v>1006</v>
      </c>
      <c r="K674">
        <v>8</v>
      </c>
      <c r="L674" s="10" t="str">
        <f t="shared" si="30"/>
        <v xml:space="preserve">M. </v>
      </c>
      <c r="M674" t="str">
        <f t="shared" si="32"/>
        <v>M. Łęknica</v>
      </c>
      <c r="O674" s="69"/>
      <c r="P674" s="71"/>
      <c r="Q674" s="93"/>
    </row>
    <row r="675" spans="5:17">
      <c r="E675" s="62" t="str">
        <f t="shared" si="31"/>
        <v>0811021</v>
      </c>
      <c r="F675">
        <v>11</v>
      </c>
      <c r="G675">
        <v>2</v>
      </c>
      <c r="H675" s="72">
        <v>1</v>
      </c>
      <c r="I675" t="s">
        <v>2595</v>
      </c>
      <c r="J675" t="s">
        <v>1007</v>
      </c>
      <c r="K675">
        <v>8</v>
      </c>
      <c r="L675" s="10" t="str">
        <f t="shared" si="30"/>
        <v xml:space="preserve">M. </v>
      </c>
      <c r="M675" t="str">
        <f t="shared" si="32"/>
        <v>M. Żary</v>
      </c>
      <c r="O675" s="69"/>
      <c r="P675" s="71"/>
      <c r="Q675" s="93"/>
    </row>
    <row r="676" spans="5:17">
      <c r="E676" s="62" t="str">
        <f t="shared" si="31"/>
        <v>0811033</v>
      </c>
      <c r="F676">
        <v>11</v>
      </c>
      <c r="G676">
        <v>3</v>
      </c>
      <c r="H676" s="72">
        <v>3</v>
      </c>
      <c r="I676" t="s">
        <v>2595</v>
      </c>
      <c r="J676" t="s">
        <v>1008</v>
      </c>
      <c r="K676">
        <v>8</v>
      </c>
      <c r="L676" s="10" t="str">
        <f t="shared" si="30"/>
        <v xml:space="preserve">M.-Gm. </v>
      </c>
      <c r="M676" t="str">
        <f t="shared" si="32"/>
        <v>M.-Gm. Brody</v>
      </c>
      <c r="O676" s="69"/>
      <c r="P676" s="71"/>
      <c r="Q676" s="93">
        <v>1</v>
      </c>
    </row>
    <row r="677" spans="5:17">
      <c r="E677" s="62" t="str">
        <f t="shared" si="31"/>
        <v>0811043</v>
      </c>
      <c r="F677">
        <v>11</v>
      </c>
      <c r="G677">
        <v>4</v>
      </c>
      <c r="H677" s="72">
        <v>3</v>
      </c>
      <c r="I677" t="s">
        <v>2595</v>
      </c>
      <c r="J677" t="s">
        <v>1009</v>
      </c>
      <c r="K677">
        <v>8</v>
      </c>
      <c r="L677" s="10" t="str">
        <f t="shared" si="30"/>
        <v xml:space="preserve">M.-Gm. </v>
      </c>
      <c r="M677" t="str">
        <f t="shared" si="32"/>
        <v>M.-Gm. Jasień</v>
      </c>
      <c r="O677" s="69"/>
      <c r="P677" s="71"/>
      <c r="Q677" s="93"/>
    </row>
    <row r="678" spans="5:17">
      <c r="E678" s="62" t="str">
        <f t="shared" si="31"/>
        <v>0811052</v>
      </c>
      <c r="F678">
        <v>11</v>
      </c>
      <c r="G678">
        <v>5</v>
      </c>
      <c r="H678" s="72">
        <v>2</v>
      </c>
      <c r="I678" t="s">
        <v>2595</v>
      </c>
      <c r="J678" t="s">
        <v>1010</v>
      </c>
      <c r="K678">
        <v>8</v>
      </c>
      <c r="L678" s="10" t="str">
        <f t="shared" si="30"/>
        <v xml:space="preserve">Gm. </v>
      </c>
      <c r="M678" t="str">
        <f t="shared" si="32"/>
        <v>Gm. Lipinki Łużyckie</v>
      </c>
      <c r="O678" s="69"/>
      <c r="P678" s="71"/>
      <c r="Q678" s="93"/>
    </row>
    <row r="679" spans="5:17">
      <c r="E679" s="62" t="str">
        <f t="shared" si="31"/>
        <v>0811063</v>
      </c>
      <c r="F679">
        <v>11</v>
      </c>
      <c r="G679">
        <v>6</v>
      </c>
      <c r="H679" s="72">
        <v>3</v>
      </c>
      <c r="I679" t="s">
        <v>2595</v>
      </c>
      <c r="J679" t="s">
        <v>1011</v>
      </c>
      <c r="K679">
        <v>8</v>
      </c>
      <c r="L679" s="10" t="str">
        <f t="shared" si="30"/>
        <v xml:space="preserve">M.-Gm. </v>
      </c>
      <c r="M679" t="str">
        <f t="shared" si="32"/>
        <v>M.-Gm. Lubsko</v>
      </c>
      <c r="O679" s="69"/>
      <c r="P679" s="71"/>
      <c r="Q679" s="93"/>
    </row>
    <row r="680" spans="5:17">
      <c r="E680" s="62" t="str">
        <f t="shared" si="31"/>
        <v>0811072</v>
      </c>
      <c r="F680">
        <v>11</v>
      </c>
      <c r="G680">
        <v>7</v>
      </c>
      <c r="H680" s="72">
        <v>2</v>
      </c>
      <c r="I680" t="s">
        <v>2595</v>
      </c>
      <c r="J680" t="s">
        <v>1012</v>
      </c>
      <c r="K680">
        <v>8</v>
      </c>
      <c r="L680" s="10" t="str">
        <f t="shared" si="30"/>
        <v xml:space="preserve">Gm. </v>
      </c>
      <c r="M680" t="str">
        <f t="shared" si="32"/>
        <v>Gm. Przewóz</v>
      </c>
      <c r="O680" s="69"/>
      <c r="P680" s="71"/>
      <c r="Q680" s="93"/>
    </row>
    <row r="681" spans="5:17">
      <c r="E681" s="62" t="str">
        <f t="shared" si="31"/>
        <v>0811082</v>
      </c>
      <c r="F681">
        <v>11</v>
      </c>
      <c r="G681">
        <v>8</v>
      </c>
      <c r="H681" s="72">
        <v>2</v>
      </c>
      <c r="I681" t="s">
        <v>2595</v>
      </c>
      <c r="J681" t="s">
        <v>1013</v>
      </c>
      <c r="K681">
        <v>8</v>
      </c>
      <c r="L681" s="10" t="str">
        <f t="shared" si="30"/>
        <v xml:space="preserve">Gm. </v>
      </c>
      <c r="M681" t="str">
        <f t="shared" si="32"/>
        <v>Gm. Trzebiel</v>
      </c>
      <c r="O681" s="69"/>
      <c r="P681" s="71"/>
      <c r="Q681" s="93"/>
    </row>
    <row r="682" spans="5:17">
      <c r="E682" s="62" t="str">
        <f t="shared" si="31"/>
        <v>0811092</v>
      </c>
      <c r="F682">
        <v>11</v>
      </c>
      <c r="G682">
        <v>9</v>
      </c>
      <c r="H682" s="72">
        <v>2</v>
      </c>
      <c r="I682" t="s">
        <v>2595</v>
      </c>
      <c r="J682" t="s">
        <v>1014</v>
      </c>
      <c r="K682">
        <v>8</v>
      </c>
      <c r="L682" s="10" t="str">
        <f t="shared" si="30"/>
        <v xml:space="preserve">Gm. </v>
      </c>
      <c r="M682" t="str">
        <f t="shared" si="32"/>
        <v>Gm. Tuplice</v>
      </c>
      <c r="O682" s="69"/>
      <c r="P682" s="71"/>
      <c r="Q682" s="93"/>
    </row>
    <row r="683" spans="5:17">
      <c r="E683" s="62" t="str">
        <f t="shared" si="31"/>
        <v>0811102</v>
      </c>
      <c r="F683">
        <v>11</v>
      </c>
      <c r="G683">
        <v>10</v>
      </c>
      <c r="H683" s="72">
        <v>2</v>
      </c>
      <c r="I683" t="s">
        <v>2595</v>
      </c>
      <c r="J683" t="s">
        <v>1007</v>
      </c>
      <c r="K683">
        <v>8</v>
      </c>
      <c r="L683" s="10" t="str">
        <f t="shared" si="30"/>
        <v xml:space="preserve">Gm. </v>
      </c>
      <c r="M683" t="str">
        <f t="shared" si="32"/>
        <v>Gm. Żary</v>
      </c>
      <c r="O683" s="69"/>
      <c r="P683" s="71"/>
      <c r="Q683" s="93"/>
    </row>
    <row r="684" spans="5:17">
      <c r="E684" s="62" t="str">
        <f t="shared" si="31"/>
        <v>0812000</v>
      </c>
      <c r="F684">
        <v>12</v>
      </c>
      <c r="G684">
        <v>0</v>
      </c>
      <c r="H684" s="72">
        <v>0</v>
      </c>
      <c r="I684" t="s">
        <v>304</v>
      </c>
      <c r="J684" t="s">
        <v>1015</v>
      </c>
      <c r="K684">
        <v>8</v>
      </c>
      <c r="L684" s="10" t="str">
        <f t="shared" si="30"/>
        <v xml:space="preserve">Pow. </v>
      </c>
      <c r="M684" t="str">
        <f t="shared" si="32"/>
        <v>Pow. Wschowski</v>
      </c>
      <c r="O684" s="69"/>
      <c r="P684" s="71"/>
      <c r="Q684" s="93"/>
    </row>
    <row r="685" spans="5:17">
      <c r="E685" s="62" t="str">
        <f t="shared" si="31"/>
        <v>0812013</v>
      </c>
      <c r="F685">
        <v>12</v>
      </c>
      <c r="G685">
        <v>1</v>
      </c>
      <c r="H685" s="72">
        <v>3</v>
      </c>
      <c r="I685" t="s">
        <v>2595</v>
      </c>
      <c r="J685" t="s">
        <v>1016</v>
      </c>
      <c r="K685">
        <v>8</v>
      </c>
      <c r="L685" s="10" t="str">
        <f t="shared" si="30"/>
        <v xml:space="preserve">M.-Gm. </v>
      </c>
      <c r="M685" t="str">
        <f t="shared" si="32"/>
        <v>M.-Gm. Sława</v>
      </c>
      <c r="O685" s="69"/>
      <c r="P685" s="71"/>
      <c r="Q685" s="93"/>
    </row>
    <row r="686" spans="5:17">
      <c r="E686" s="62" t="str">
        <f t="shared" si="31"/>
        <v>0812023</v>
      </c>
      <c r="F686">
        <v>12</v>
      </c>
      <c r="G686">
        <v>2</v>
      </c>
      <c r="H686" s="72">
        <v>3</v>
      </c>
      <c r="I686" t="s">
        <v>2595</v>
      </c>
      <c r="J686" t="s">
        <v>1017</v>
      </c>
      <c r="K686">
        <v>8</v>
      </c>
      <c r="L686" s="10" t="str">
        <f t="shared" si="30"/>
        <v xml:space="preserve">M.-Gm. </v>
      </c>
      <c r="M686" t="str">
        <f t="shared" si="32"/>
        <v>M.-Gm. Szlichtyngowa</v>
      </c>
      <c r="O686" s="69"/>
      <c r="P686" s="71"/>
      <c r="Q686" s="93"/>
    </row>
    <row r="687" spans="5:17">
      <c r="E687" s="62" t="str">
        <f t="shared" si="31"/>
        <v>0812033</v>
      </c>
      <c r="F687">
        <v>12</v>
      </c>
      <c r="G687">
        <v>3</v>
      </c>
      <c r="H687" s="72">
        <v>3</v>
      </c>
      <c r="I687" t="s">
        <v>2595</v>
      </c>
      <c r="J687" t="s">
        <v>1018</v>
      </c>
      <c r="K687">
        <v>8</v>
      </c>
      <c r="L687" s="10" t="str">
        <f t="shared" si="30"/>
        <v xml:space="preserve">M.-Gm. </v>
      </c>
      <c r="M687" t="str">
        <f t="shared" si="32"/>
        <v>M.-Gm. Wschowa</v>
      </c>
      <c r="O687" s="69"/>
      <c r="P687" s="71"/>
      <c r="Q687" s="93"/>
    </row>
    <row r="688" spans="5:17">
      <c r="E688" s="62" t="str">
        <f t="shared" si="31"/>
        <v>0861000</v>
      </c>
      <c r="F688">
        <v>61</v>
      </c>
      <c r="G688">
        <v>0</v>
      </c>
      <c r="H688" s="72">
        <v>0</v>
      </c>
      <c r="I688" t="s">
        <v>331</v>
      </c>
      <c r="J688" t="s">
        <v>344</v>
      </c>
      <c r="K688">
        <v>8</v>
      </c>
      <c r="L688" s="10" t="str">
        <f t="shared" si="30"/>
        <v xml:space="preserve">M. </v>
      </c>
      <c r="M688" t="str">
        <f t="shared" si="32"/>
        <v>M. Gorzów Wielkopolski</v>
      </c>
      <c r="O688" s="69"/>
      <c r="P688" s="71"/>
      <c r="Q688" s="93"/>
    </row>
    <row r="689" spans="5:17">
      <c r="E689" s="62" t="str">
        <f t="shared" si="31"/>
        <v>0862000</v>
      </c>
      <c r="F689">
        <v>62</v>
      </c>
      <c r="G689">
        <v>0</v>
      </c>
      <c r="H689" s="72">
        <v>0</v>
      </c>
      <c r="I689" t="s">
        <v>331</v>
      </c>
      <c r="J689" t="s">
        <v>343</v>
      </c>
      <c r="K689">
        <v>8</v>
      </c>
      <c r="L689" s="10" t="str">
        <f t="shared" si="30"/>
        <v xml:space="preserve">M. </v>
      </c>
      <c r="M689" t="str">
        <f t="shared" si="32"/>
        <v>M. Zielona Góra</v>
      </c>
      <c r="O689" s="69"/>
      <c r="P689" s="71"/>
      <c r="Q689" s="93"/>
    </row>
    <row r="690" spans="5:17">
      <c r="E690" s="62" t="str">
        <f t="shared" si="31"/>
        <v>1000000</v>
      </c>
      <c r="F690">
        <v>0</v>
      </c>
      <c r="G690">
        <v>0</v>
      </c>
      <c r="H690" s="72">
        <v>0</v>
      </c>
      <c r="I690" t="s">
        <v>301</v>
      </c>
      <c r="J690" t="s">
        <v>298</v>
      </c>
      <c r="K690">
        <v>10</v>
      </c>
      <c r="L690" s="10" t="str">
        <f t="shared" si="30"/>
        <v xml:space="preserve">Woj. </v>
      </c>
      <c r="M690" t="str">
        <f t="shared" si="32"/>
        <v>Woj. Łódzkie</v>
      </c>
      <c r="O690" s="69"/>
      <c r="P690" s="71"/>
      <c r="Q690" s="93"/>
    </row>
    <row r="691" spans="5:17">
      <c r="E691" s="62" t="str">
        <f t="shared" si="31"/>
        <v>1001000</v>
      </c>
      <c r="F691">
        <v>1</v>
      </c>
      <c r="G691">
        <v>0</v>
      </c>
      <c r="H691" s="72">
        <v>0</v>
      </c>
      <c r="I691" t="s">
        <v>304</v>
      </c>
      <c r="J691" t="s">
        <v>1019</v>
      </c>
      <c r="K691">
        <v>10</v>
      </c>
      <c r="L691" s="10" t="str">
        <f t="shared" si="30"/>
        <v xml:space="preserve">Pow. </v>
      </c>
      <c r="M691" t="str">
        <f t="shared" si="32"/>
        <v>Pow. Bełchatowski</v>
      </c>
      <c r="O691" s="69"/>
      <c r="P691" s="71"/>
      <c r="Q691" s="93"/>
    </row>
    <row r="692" spans="5:17">
      <c r="E692" s="62" t="str">
        <f t="shared" si="31"/>
        <v>1001011</v>
      </c>
      <c r="F692">
        <v>1</v>
      </c>
      <c r="G692">
        <v>1</v>
      </c>
      <c r="H692" s="72">
        <v>1</v>
      </c>
      <c r="I692" t="s">
        <v>2595</v>
      </c>
      <c r="J692" t="s">
        <v>1020</v>
      </c>
      <c r="K692">
        <v>10</v>
      </c>
      <c r="L692" s="10" t="str">
        <f t="shared" si="30"/>
        <v xml:space="preserve">M. </v>
      </c>
      <c r="M692" t="str">
        <f t="shared" si="32"/>
        <v>M. Bełchatów</v>
      </c>
      <c r="O692" s="69"/>
      <c r="P692" s="71"/>
      <c r="Q692" s="93"/>
    </row>
    <row r="693" spans="5:17">
      <c r="E693" s="62" t="str">
        <f t="shared" si="31"/>
        <v>1001022</v>
      </c>
      <c r="F693">
        <v>1</v>
      </c>
      <c r="G693">
        <v>2</v>
      </c>
      <c r="H693" s="72">
        <v>2</v>
      </c>
      <c r="I693" t="s">
        <v>2595</v>
      </c>
      <c r="J693" t="s">
        <v>1020</v>
      </c>
      <c r="K693">
        <v>10</v>
      </c>
      <c r="L693" s="10" t="str">
        <f t="shared" si="30"/>
        <v xml:space="preserve">Gm. </v>
      </c>
      <c r="M693" t="str">
        <f t="shared" si="32"/>
        <v>Gm. Bełchatów</v>
      </c>
      <c r="O693" s="69"/>
      <c r="P693" s="71"/>
      <c r="Q693" s="93"/>
    </row>
    <row r="694" spans="5:17">
      <c r="E694" s="62" t="str">
        <f t="shared" si="31"/>
        <v>1001032</v>
      </c>
      <c r="F694">
        <v>1</v>
      </c>
      <c r="G694">
        <v>3</v>
      </c>
      <c r="H694" s="72">
        <v>2</v>
      </c>
      <c r="I694" t="s">
        <v>2595</v>
      </c>
      <c r="J694" t="s">
        <v>1021</v>
      </c>
      <c r="K694">
        <v>10</v>
      </c>
      <c r="L694" s="10" t="str">
        <f t="shared" si="30"/>
        <v xml:space="preserve">Gm. </v>
      </c>
      <c r="M694" t="str">
        <f t="shared" si="32"/>
        <v>Gm. Drużbice</v>
      </c>
      <c r="O694" s="69"/>
      <c r="P694" s="71"/>
      <c r="Q694" s="93"/>
    </row>
    <row r="695" spans="5:17">
      <c r="E695" s="62" t="str">
        <f t="shared" si="31"/>
        <v>1001042</v>
      </c>
      <c r="F695">
        <v>1</v>
      </c>
      <c r="G695">
        <v>4</v>
      </c>
      <c r="H695" s="72">
        <v>2</v>
      </c>
      <c r="I695" t="s">
        <v>2595</v>
      </c>
      <c r="J695" t="s">
        <v>1022</v>
      </c>
      <c r="K695">
        <v>10</v>
      </c>
      <c r="L695" s="10" t="str">
        <f t="shared" si="30"/>
        <v xml:space="preserve">Gm. </v>
      </c>
      <c r="M695" t="str">
        <f t="shared" si="32"/>
        <v>Gm. Kleszczów</v>
      </c>
      <c r="O695" s="69"/>
      <c r="P695" s="71"/>
      <c r="Q695" s="93"/>
    </row>
    <row r="696" spans="5:17">
      <c r="E696" s="62" t="str">
        <f t="shared" si="31"/>
        <v>1001052</v>
      </c>
      <c r="F696">
        <v>1</v>
      </c>
      <c r="G696">
        <v>5</v>
      </c>
      <c r="H696" s="72">
        <v>2</v>
      </c>
      <c r="I696" t="s">
        <v>2595</v>
      </c>
      <c r="J696" t="s">
        <v>1023</v>
      </c>
      <c r="K696">
        <v>10</v>
      </c>
      <c r="L696" s="10" t="str">
        <f t="shared" si="30"/>
        <v xml:space="preserve">Gm. </v>
      </c>
      <c r="M696" t="str">
        <f t="shared" si="32"/>
        <v>Gm. Kluki</v>
      </c>
      <c r="O696" s="69"/>
      <c r="P696" s="71"/>
      <c r="Q696" s="93"/>
    </row>
    <row r="697" spans="5:17">
      <c r="E697" s="62" t="str">
        <f t="shared" si="31"/>
        <v>1001062</v>
      </c>
      <c r="F697">
        <v>1</v>
      </c>
      <c r="G697">
        <v>6</v>
      </c>
      <c r="H697" s="72">
        <v>2</v>
      </c>
      <c r="I697" t="s">
        <v>2595</v>
      </c>
      <c r="J697" t="s">
        <v>1024</v>
      </c>
      <c r="K697">
        <v>10</v>
      </c>
      <c r="L697" s="10" t="str">
        <f t="shared" si="30"/>
        <v xml:space="preserve">Gm. </v>
      </c>
      <c r="M697" t="str">
        <f t="shared" si="32"/>
        <v>Gm. Rusiec</v>
      </c>
      <c r="O697" s="69"/>
      <c r="P697" s="71"/>
      <c r="Q697" s="93"/>
    </row>
    <row r="698" spans="5:17">
      <c r="E698" s="62" t="str">
        <f t="shared" si="31"/>
        <v>1001072</v>
      </c>
      <c r="F698">
        <v>1</v>
      </c>
      <c r="G698">
        <v>7</v>
      </c>
      <c r="H698" s="72">
        <v>2</v>
      </c>
      <c r="I698" t="s">
        <v>2595</v>
      </c>
      <c r="J698" t="s">
        <v>1025</v>
      </c>
      <c r="K698">
        <v>10</v>
      </c>
      <c r="L698" s="10" t="str">
        <f t="shared" si="30"/>
        <v xml:space="preserve">Gm. </v>
      </c>
      <c r="M698" t="str">
        <f t="shared" si="32"/>
        <v>Gm. Szczerców</v>
      </c>
      <c r="O698" s="69"/>
      <c r="P698" s="71"/>
      <c r="Q698" s="93"/>
    </row>
    <row r="699" spans="5:17">
      <c r="E699" s="62" t="str">
        <f t="shared" si="31"/>
        <v>1001083</v>
      </c>
      <c r="F699">
        <v>1</v>
      </c>
      <c r="G699">
        <v>8</v>
      </c>
      <c r="H699" s="72">
        <v>3</v>
      </c>
      <c r="I699" t="s">
        <v>2595</v>
      </c>
      <c r="J699" t="s">
        <v>1026</v>
      </c>
      <c r="K699">
        <v>10</v>
      </c>
      <c r="L699" s="10" t="str">
        <f t="shared" si="30"/>
        <v xml:space="preserve">M.-Gm. </v>
      </c>
      <c r="M699" t="str">
        <f t="shared" si="32"/>
        <v>M.-Gm. Zelów</v>
      </c>
      <c r="O699" s="69"/>
      <c r="P699" s="71"/>
      <c r="Q699" s="93"/>
    </row>
    <row r="700" spans="5:17">
      <c r="E700" s="62" t="str">
        <f t="shared" si="31"/>
        <v>1002000</v>
      </c>
      <c r="F700">
        <v>2</v>
      </c>
      <c r="G700">
        <v>0</v>
      </c>
      <c r="H700" s="72">
        <v>0</v>
      </c>
      <c r="I700" t="s">
        <v>304</v>
      </c>
      <c r="J700" t="s">
        <v>1027</v>
      </c>
      <c r="K700">
        <v>10</v>
      </c>
      <c r="L700" s="10" t="str">
        <f t="shared" si="30"/>
        <v xml:space="preserve">Pow. </v>
      </c>
      <c r="M700" t="str">
        <f t="shared" si="32"/>
        <v>Pow. Kutnowski</v>
      </c>
      <c r="O700" s="69"/>
      <c r="P700" s="71"/>
      <c r="Q700" s="93"/>
    </row>
    <row r="701" spans="5:17">
      <c r="E701" s="62" t="str">
        <f t="shared" si="31"/>
        <v>1002011</v>
      </c>
      <c r="F701">
        <v>2</v>
      </c>
      <c r="G701">
        <v>1</v>
      </c>
      <c r="H701" s="72">
        <v>1</v>
      </c>
      <c r="I701" t="s">
        <v>2595</v>
      </c>
      <c r="J701" t="s">
        <v>1028</v>
      </c>
      <c r="K701">
        <v>10</v>
      </c>
      <c r="L701" s="10" t="str">
        <f t="shared" si="30"/>
        <v xml:space="preserve">M. </v>
      </c>
      <c r="M701" t="str">
        <f t="shared" si="32"/>
        <v>M. Kutno</v>
      </c>
      <c r="O701" s="69"/>
      <c r="P701" s="71"/>
      <c r="Q701" s="93"/>
    </row>
    <row r="702" spans="5:17">
      <c r="E702" s="62" t="str">
        <f t="shared" si="31"/>
        <v>1002022</v>
      </c>
      <c r="F702">
        <v>2</v>
      </c>
      <c r="G702">
        <v>2</v>
      </c>
      <c r="H702" s="72">
        <v>2</v>
      </c>
      <c r="I702" t="s">
        <v>2595</v>
      </c>
      <c r="J702" t="s">
        <v>1029</v>
      </c>
      <c r="K702">
        <v>10</v>
      </c>
      <c r="L702" s="10" t="str">
        <f t="shared" si="30"/>
        <v xml:space="preserve">Gm. </v>
      </c>
      <c r="M702" t="str">
        <f t="shared" si="32"/>
        <v>Gm. Bedlno</v>
      </c>
      <c r="O702" s="69"/>
      <c r="P702" s="71"/>
      <c r="Q702" s="93"/>
    </row>
    <row r="703" spans="5:17">
      <c r="E703" s="62" t="str">
        <f t="shared" si="31"/>
        <v>1002033</v>
      </c>
      <c r="F703">
        <v>2</v>
      </c>
      <c r="G703">
        <v>3</v>
      </c>
      <c r="H703" s="72">
        <v>3</v>
      </c>
      <c r="I703" t="s">
        <v>2595</v>
      </c>
      <c r="J703" t="s">
        <v>1030</v>
      </c>
      <c r="K703">
        <v>10</v>
      </c>
      <c r="L703" s="10" t="str">
        <f t="shared" si="30"/>
        <v xml:space="preserve">M.-Gm. </v>
      </c>
      <c r="M703" t="str">
        <f t="shared" si="32"/>
        <v>M.-Gm. Dąbrowice</v>
      </c>
      <c r="O703" s="69"/>
      <c r="P703" s="71">
        <v>1</v>
      </c>
      <c r="Q703" s="93"/>
    </row>
    <row r="704" spans="5:17">
      <c r="E704" s="62" t="str">
        <f t="shared" si="31"/>
        <v>1002043</v>
      </c>
      <c r="F704">
        <v>2</v>
      </c>
      <c r="G704">
        <v>4</v>
      </c>
      <c r="H704" s="72">
        <v>3</v>
      </c>
      <c r="I704" t="s">
        <v>2595</v>
      </c>
      <c r="J704" t="s">
        <v>1031</v>
      </c>
      <c r="K704">
        <v>10</v>
      </c>
      <c r="L704" s="10" t="str">
        <f t="shared" si="30"/>
        <v xml:space="preserve">M.-Gm. </v>
      </c>
      <c r="M704" t="str">
        <f t="shared" si="32"/>
        <v>M.-Gm. Krośniewice</v>
      </c>
      <c r="O704" s="69"/>
      <c r="P704" s="71"/>
      <c r="Q704" s="93"/>
    </row>
    <row r="705" spans="5:17">
      <c r="E705" s="62" t="str">
        <f t="shared" si="31"/>
        <v>1002052</v>
      </c>
      <c r="F705">
        <v>2</v>
      </c>
      <c r="G705">
        <v>5</v>
      </c>
      <c r="H705" s="72">
        <v>2</v>
      </c>
      <c r="I705" t="s">
        <v>2595</v>
      </c>
      <c r="J705" t="s">
        <v>1032</v>
      </c>
      <c r="K705">
        <v>10</v>
      </c>
      <c r="L705" s="10" t="str">
        <f t="shared" ref="L705:L768" si="33">+IF(H705=1,"M. ",IF(H705=2,"Gm. ",IF(H705=3,"M.-Gm. ",IF(F705&gt;60,"M. ",LEFT(I705,3)&amp;". "))))</f>
        <v xml:space="preserve">Gm. </v>
      </c>
      <c r="M705" t="str">
        <f t="shared" si="32"/>
        <v>Gm. Krzyżanów</v>
      </c>
      <c r="O705" s="69"/>
      <c r="P705" s="71"/>
      <c r="Q705" s="93"/>
    </row>
    <row r="706" spans="5:17">
      <c r="E706" s="62" t="str">
        <f t="shared" ref="E706:E769" si="34">TEXT(K706,"00")&amp;TEXT(F706,"00")&amp;TEXT(G706,"00")&amp;TEXT(H706,"0")</f>
        <v>1002062</v>
      </c>
      <c r="F706">
        <v>2</v>
      </c>
      <c r="G706">
        <v>6</v>
      </c>
      <c r="H706" s="72">
        <v>2</v>
      </c>
      <c r="I706" t="s">
        <v>2595</v>
      </c>
      <c r="J706" t="s">
        <v>1028</v>
      </c>
      <c r="K706">
        <v>10</v>
      </c>
      <c r="L706" s="10" t="str">
        <f t="shared" si="33"/>
        <v xml:space="preserve">Gm. </v>
      </c>
      <c r="M706" t="str">
        <f t="shared" ref="M706:M769" si="35">+L706&amp;PROPER(J706)</f>
        <v>Gm. Kutno</v>
      </c>
      <c r="O706" s="69"/>
      <c r="P706" s="71"/>
      <c r="Q706" s="93"/>
    </row>
    <row r="707" spans="5:17">
      <c r="E707" s="62" t="str">
        <f t="shared" si="34"/>
        <v>1002072</v>
      </c>
      <c r="F707">
        <v>2</v>
      </c>
      <c r="G707">
        <v>7</v>
      </c>
      <c r="H707" s="72">
        <v>2</v>
      </c>
      <c r="I707" t="s">
        <v>2595</v>
      </c>
      <c r="J707" t="s">
        <v>1033</v>
      </c>
      <c r="K707">
        <v>10</v>
      </c>
      <c r="L707" s="10" t="str">
        <f t="shared" si="33"/>
        <v xml:space="preserve">Gm. </v>
      </c>
      <c r="M707" t="str">
        <f t="shared" si="35"/>
        <v>Gm. Łanięta</v>
      </c>
      <c r="O707" s="69"/>
      <c r="P707" s="71"/>
      <c r="Q707" s="93"/>
    </row>
    <row r="708" spans="5:17">
      <c r="E708" s="62" t="str">
        <f t="shared" si="34"/>
        <v>1002082</v>
      </c>
      <c r="F708">
        <v>2</v>
      </c>
      <c r="G708">
        <v>8</v>
      </c>
      <c r="H708" s="72">
        <v>2</v>
      </c>
      <c r="I708" t="s">
        <v>2595</v>
      </c>
      <c r="J708" t="s">
        <v>1034</v>
      </c>
      <c r="K708">
        <v>10</v>
      </c>
      <c r="L708" s="10" t="str">
        <f t="shared" si="33"/>
        <v xml:space="preserve">Gm. </v>
      </c>
      <c r="M708" t="str">
        <f t="shared" si="35"/>
        <v>Gm. Nowe Ostrowy</v>
      </c>
      <c r="O708" s="69"/>
      <c r="P708" s="71"/>
      <c r="Q708" s="93"/>
    </row>
    <row r="709" spans="5:17">
      <c r="E709" s="62" t="str">
        <f t="shared" si="34"/>
        <v>1002092</v>
      </c>
      <c r="F709">
        <v>2</v>
      </c>
      <c r="G709">
        <v>9</v>
      </c>
      <c r="H709" s="72">
        <v>2</v>
      </c>
      <c r="I709" t="s">
        <v>2595</v>
      </c>
      <c r="J709" t="s">
        <v>1035</v>
      </c>
      <c r="K709">
        <v>10</v>
      </c>
      <c r="L709" s="10" t="str">
        <f t="shared" si="33"/>
        <v xml:space="preserve">Gm. </v>
      </c>
      <c r="M709" t="str">
        <f t="shared" si="35"/>
        <v>Gm. Oporów</v>
      </c>
      <c r="O709" s="69"/>
      <c r="P709" s="71"/>
      <c r="Q709" s="93"/>
    </row>
    <row r="710" spans="5:17">
      <c r="E710" s="62" t="str">
        <f t="shared" si="34"/>
        <v>1002102</v>
      </c>
      <c r="F710">
        <v>2</v>
      </c>
      <c r="G710">
        <v>10</v>
      </c>
      <c r="H710" s="72">
        <v>2</v>
      </c>
      <c r="I710" t="s">
        <v>2595</v>
      </c>
      <c r="J710" t="s">
        <v>1036</v>
      </c>
      <c r="K710">
        <v>10</v>
      </c>
      <c r="L710" s="10" t="str">
        <f t="shared" si="33"/>
        <v xml:space="preserve">Gm. </v>
      </c>
      <c r="M710" t="str">
        <f t="shared" si="35"/>
        <v>Gm. Strzelce</v>
      </c>
      <c r="O710" s="69"/>
      <c r="P710" s="71"/>
      <c r="Q710" s="93"/>
    </row>
    <row r="711" spans="5:17">
      <c r="E711" s="62" t="str">
        <f t="shared" si="34"/>
        <v>1002113</v>
      </c>
      <c r="F711">
        <v>2</v>
      </c>
      <c r="G711">
        <v>11</v>
      </c>
      <c r="H711" s="72">
        <v>3</v>
      </c>
      <c r="I711" t="s">
        <v>2595</v>
      </c>
      <c r="J711" t="s">
        <v>1037</v>
      </c>
      <c r="K711">
        <v>10</v>
      </c>
      <c r="L711" s="10" t="str">
        <f t="shared" si="33"/>
        <v xml:space="preserve">M.-Gm. </v>
      </c>
      <c r="M711" t="str">
        <f t="shared" si="35"/>
        <v>M.-Gm. Żychlin</v>
      </c>
      <c r="O711" s="69"/>
      <c r="P711" s="71"/>
      <c r="Q711" s="93"/>
    </row>
    <row r="712" spans="5:17">
      <c r="E712" s="62" t="str">
        <f t="shared" si="34"/>
        <v>1003000</v>
      </c>
      <c r="F712">
        <v>3</v>
      </c>
      <c r="G712">
        <v>0</v>
      </c>
      <c r="H712" s="72">
        <v>0</v>
      </c>
      <c r="I712" t="s">
        <v>304</v>
      </c>
      <c r="J712" t="s">
        <v>1038</v>
      </c>
      <c r="K712">
        <v>10</v>
      </c>
      <c r="L712" s="10" t="str">
        <f t="shared" si="33"/>
        <v xml:space="preserve">Pow. </v>
      </c>
      <c r="M712" t="str">
        <f t="shared" si="35"/>
        <v>Pow. Łaski</v>
      </c>
      <c r="O712" s="69"/>
      <c r="P712" s="71"/>
      <c r="Q712" s="93"/>
    </row>
    <row r="713" spans="5:17">
      <c r="E713" s="62" t="str">
        <f t="shared" si="34"/>
        <v>1003012</v>
      </c>
      <c r="F713">
        <v>3</v>
      </c>
      <c r="G713">
        <v>1</v>
      </c>
      <c r="H713" s="72">
        <v>2</v>
      </c>
      <c r="I713" t="s">
        <v>2595</v>
      </c>
      <c r="J713" t="s">
        <v>1039</v>
      </c>
      <c r="K713">
        <v>10</v>
      </c>
      <c r="L713" s="10" t="str">
        <f t="shared" si="33"/>
        <v xml:space="preserve">Gm. </v>
      </c>
      <c r="M713" t="str">
        <f t="shared" si="35"/>
        <v>Gm. Buczek</v>
      </c>
      <c r="O713" s="69"/>
      <c r="P713" s="71"/>
      <c r="Q713" s="93"/>
    </row>
    <row r="714" spans="5:17">
      <c r="E714" s="62" t="str">
        <f t="shared" si="34"/>
        <v>1003023</v>
      </c>
      <c r="F714">
        <v>3</v>
      </c>
      <c r="G714">
        <v>2</v>
      </c>
      <c r="H714" s="72">
        <v>3</v>
      </c>
      <c r="I714" t="s">
        <v>2595</v>
      </c>
      <c r="J714" t="s">
        <v>1040</v>
      </c>
      <c r="K714">
        <v>10</v>
      </c>
      <c r="L714" s="10" t="str">
        <f t="shared" si="33"/>
        <v xml:space="preserve">M.-Gm. </v>
      </c>
      <c r="M714" t="str">
        <f t="shared" si="35"/>
        <v>M.-Gm. Łask</v>
      </c>
      <c r="O714" s="69"/>
      <c r="P714" s="71"/>
      <c r="Q714" s="93"/>
    </row>
    <row r="715" spans="5:17">
      <c r="E715" s="62" t="str">
        <f t="shared" si="34"/>
        <v>1003032</v>
      </c>
      <c r="F715">
        <v>3</v>
      </c>
      <c r="G715">
        <v>3</v>
      </c>
      <c r="H715" s="72">
        <v>2</v>
      </c>
      <c r="I715" t="s">
        <v>2595</v>
      </c>
      <c r="J715" t="s">
        <v>1041</v>
      </c>
      <c r="K715">
        <v>10</v>
      </c>
      <c r="L715" s="10" t="str">
        <f t="shared" si="33"/>
        <v xml:space="preserve">Gm. </v>
      </c>
      <c r="M715" t="str">
        <f t="shared" si="35"/>
        <v>Gm. Sędziejowice</v>
      </c>
      <c r="O715" s="69"/>
      <c r="P715" s="71"/>
      <c r="Q715" s="93"/>
    </row>
    <row r="716" spans="5:17">
      <c r="E716" s="62" t="str">
        <f t="shared" si="34"/>
        <v>1003042</v>
      </c>
      <c r="F716">
        <v>3</v>
      </c>
      <c r="G716">
        <v>4</v>
      </c>
      <c r="H716" s="72">
        <v>2</v>
      </c>
      <c r="I716" t="s">
        <v>2595</v>
      </c>
      <c r="J716" t="s">
        <v>1042</v>
      </c>
      <c r="K716">
        <v>10</v>
      </c>
      <c r="L716" s="10" t="str">
        <f t="shared" si="33"/>
        <v xml:space="preserve">Gm. </v>
      </c>
      <c r="M716" t="str">
        <f t="shared" si="35"/>
        <v>Gm. Widawa</v>
      </c>
      <c r="O716" s="69"/>
      <c r="P716" s="71"/>
      <c r="Q716" s="93"/>
    </row>
    <row r="717" spans="5:17">
      <c r="E717" s="62" t="str">
        <f t="shared" si="34"/>
        <v>1003052</v>
      </c>
      <c r="F717">
        <v>3</v>
      </c>
      <c r="G717">
        <v>5</v>
      </c>
      <c r="H717" s="72">
        <v>2</v>
      </c>
      <c r="I717" t="s">
        <v>2595</v>
      </c>
      <c r="J717" t="s">
        <v>1043</v>
      </c>
      <c r="K717">
        <v>10</v>
      </c>
      <c r="L717" s="10" t="str">
        <f t="shared" si="33"/>
        <v xml:space="preserve">Gm. </v>
      </c>
      <c r="M717" t="str">
        <f t="shared" si="35"/>
        <v>Gm. Wodzierady</v>
      </c>
      <c r="O717" s="69"/>
      <c r="P717" s="71"/>
      <c r="Q717" s="93"/>
    </row>
    <row r="718" spans="5:17">
      <c r="E718" s="62" t="str">
        <f t="shared" si="34"/>
        <v>1004000</v>
      </c>
      <c r="F718">
        <v>4</v>
      </c>
      <c r="G718">
        <v>0</v>
      </c>
      <c r="H718" s="72">
        <v>0</v>
      </c>
      <c r="I718" t="s">
        <v>304</v>
      </c>
      <c r="J718" t="s">
        <v>1044</v>
      </c>
      <c r="K718">
        <v>10</v>
      </c>
      <c r="L718" s="10" t="str">
        <f t="shared" si="33"/>
        <v xml:space="preserve">Pow. </v>
      </c>
      <c r="M718" t="str">
        <f t="shared" si="35"/>
        <v>Pow. Łęczycki</v>
      </c>
      <c r="O718" s="69"/>
      <c r="P718" s="71"/>
      <c r="Q718" s="93"/>
    </row>
    <row r="719" spans="5:17">
      <c r="E719" s="62" t="str">
        <f t="shared" si="34"/>
        <v>1004011</v>
      </c>
      <c r="F719">
        <v>4</v>
      </c>
      <c r="G719">
        <v>1</v>
      </c>
      <c r="H719" s="72">
        <v>1</v>
      </c>
      <c r="I719" t="s">
        <v>2595</v>
      </c>
      <c r="J719" t="s">
        <v>1045</v>
      </c>
      <c r="K719">
        <v>10</v>
      </c>
      <c r="L719" s="10" t="str">
        <f t="shared" si="33"/>
        <v xml:space="preserve">M. </v>
      </c>
      <c r="M719" t="str">
        <f t="shared" si="35"/>
        <v>M. Łęczyca</v>
      </c>
      <c r="O719" s="69"/>
      <c r="P719" s="71"/>
      <c r="Q719" s="93"/>
    </row>
    <row r="720" spans="5:17">
      <c r="E720" s="62" t="str">
        <f t="shared" si="34"/>
        <v>1004022</v>
      </c>
      <c r="F720">
        <v>4</v>
      </c>
      <c r="G720">
        <v>2</v>
      </c>
      <c r="H720" s="72">
        <v>2</v>
      </c>
      <c r="I720" t="s">
        <v>2595</v>
      </c>
      <c r="J720" t="s">
        <v>1046</v>
      </c>
      <c r="K720">
        <v>10</v>
      </c>
      <c r="L720" s="10" t="str">
        <f t="shared" si="33"/>
        <v xml:space="preserve">Gm. </v>
      </c>
      <c r="M720" t="str">
        <f t="shared" si="35"/>
        <v>Gm. Daszyna</v>
      </c>
      <c r="O720" s="69"/>
      <c r="P720" s="71"/>
      <c r="Q720" s="93"/>
    </row>
    <row r="721" spans="5:17">
      <c r="E721" s="62" t="str">
        <f t="shared" si="34"/>
        <v>1004032</v>
      </c>
      <c r="F721">
        <v>4</v>
      </c>
      <c r="G721">
        <v>3</v>
      </c>
      <c r="H721" s="72">
        <v>2</v>
      </c>
      <c r="I721" t="s">
        <v>2595</v>
      </c>
      <c r="J721" t="s">
        <v>1047</v>
      </c>
      <c r="K721">
        <v>10</v>
      </c>
      <c r="L721" s="10" t="str">
        <f t="shared" si="33"/>
        <v xml:space="preserve">Gm. </v>
      </c>
      <c r="M721" t="str">
        <f t="shared" si="35"/>
        <v>Gm. Góra Św. Małgorzaty</v>
      </c>
      <c r="O721" s="69"/>
      <c r="P721" s="71"/>
      <c r="Q721" s="93"/>
    </row>
    <row r="722" spans="5:17">
      <c r="E722" s="62" t="str">
        <f t="shared" si="34"/>
        <v>1004043</v>
      </c>
      <c r="F722">
        <v>4</v>
      </c>
      <c r="G722">
        <v>4</v>
      </c>
      <c r="H722" s="72">
        <v>3</v>
      </c>
      <c r="I722" t="s">
        <v>2595</v>
      </c>
      <c r="J722" t="s">
        <v>1048</v>
      </c>
      <c r="K722">
        <v>10</v>
      </c>
      <c r="L722" s="10" t="str">
        <f t="shared" si="33"/>
        <v xml:space="preserve">M.-Gm. </v>
      </c>
      <c r="M722" t="str">
        <f t="shared" si="35"/>
        <v>M.-Gm. Grabów</v>
      </c>
      <c r="O722" s="69"/>
      <c r="P722" s="71"/>
      <c r="Q722" s="93">
        <v>1</v>
      </c>
    </row>
    <row r="723" spans="5:17">
      <c r="E723" s="62" t="str">
        <f t="shared" si="34"/>
        <v>1004052</v>
      </c>
      <c r="F723">
        <v>4</v>
      </c>
      <c r="G723">
        <v>5</v>
      </c>
      <c r="H723" s="72">
        <v>2</v>
      </c>
      <c r="I723" t="s">
        <v>2595</v>
      </c>
      <c r="J723" t="s">
        <v>1045</v>
      </c>
      <c r="K723">
        <v>10</v>
      </c>
      <c r="L723" s="10" t="str">
        <f t="shared" si="33"/>
        <v xml:space="preserve">Gm. </v>
      </c>
      <c r="M723" t="str">
        <f t="shared" si="35"/>
        <v>Gm. Łęczyca</v>
      </c>
      <c r="O723" s="69"/>
      <c r="P723" s="71"/>
      <c r="Q723" s="93"/>
    </row>
    <row r="724" spans="5:17">
      <c r="E724" s="62" t="str">
        <f t="shared" si="34"/>
        <v>1004063</v>
      </c>
      <c r="F724">
        <v>4</v>
      </c>
      <c r="G724">
        <v>6</v>
      </c>
      <c r="H724" s="72">
        <v>3</v>
      </c>
      <c r="I724" t="s">
        <v>2595</v>
      </c>
      <c r="J724" t="s">
        <v>1049</v>
      </c>
      <c r="K724">
        <v>10</v>
      </c>
      <c r="L724" s="10" t="str">
        <f t="shared" si="33"/>
        <v xml:space="preserve">M.-Gm. </v>
      </c>
      <c r="M724" t="str">
        <f t="shared" si="35"/>
        <v>M.-Gm. Piątek</v>
      </c>
      <c r="N724">
        <v>1</v>
      </c>
      <c r="O724" s="69"/>
      <c r="P724" s="71"/>
      <c r="Q724" s="93"/>
    </row>
    <row r="725" spans="5:17">
      <c r="E725" s="62" t="str">
        <f t="shared" si="34"/>
        <v>1004072</v>
      </c>
      <c r="F725">
        <v>4</v>
      </c>
      <c r="G725">
        <v>7</v>
      </c>
      <c r="H725" s="72">
        <v>2</v>
      </c>
      <c r="I725" t="s">
        <v>2595</v>
      </c>
      <c r="J725" t="s">
        <v>1050</v>
      </c>
      <c r="K725">
        <v>10</v>
      </c>
      <c r="L725" s="10" t="str">
        <f t="shared" si="33"/>
        <v xml:space="preserve">Gm. </v>
      </c>
      <c r="M725" t="str">
        <f t="shared" si="35"/>
        <v>Gm. Świnice Warckie</v>
      </c>
      <c r="O725" s="69"/>
      <c r="P725" s="71"/>
      <c r="Q725" s="93"/>
    </row>
    <row r="726" spans="5:17">
      <c r="E726" s="62" t="str">
        <f t="shared" si="34"/>
        <v>1004082</v>
      </c>
      <c r="F726">
        <v>4</v>
      </c>
      <c r="G726">
        <v>8</v>
      </c>
      <c r="H726" s="72">
        <v>2</v>
      </c>
      <c r="I726" t="s">
        <v>2595</v>
      </c>
      <c r="J726" t="s">
        <v>1051</v>
      </c>
      <c r="K726">
        <v>10</v>
      </c>
      <c r="L726" s="10" t="str">
        <f t="shared" si="33"/>
        <v xml:space="preserve">Gm. </v>
      </c>
      <c r="M726" t="str">
        <f t="shared" si="35"/>
        <v>Gm. Witonia</v>
      </c>
      <c r="O726" s="69"/>
      <c r="P726" s="71"/>
      <c r="Q726" s="93"/>
    </row>
    <row r="727" spans="5:17">
      <c r="E727" s="62" t="str">
        <f t="shared" si="34"/>
        <v>1005000</v>
      </c>
      <c r="F727">
        <v>5</v>
      </c>
      <c r="G727">
        <v>0</v>
      </c>
      <c r="H727" s="72">
        <v>0</v>
      </c>
      <c r="I727" t="s">
        <v>304</v>
      </c>
      <c r="J727" t="s">
        <v>1052</v>
      </c>
      <c r="K727">
        <v>10</v>
      </c>
      <c r="L727" s="10" t="str">
        <f t="shared" si="33"/>
        <v xml:space="preserve">Pow. </v>
      </c>
      <c r="M727" t="str">
        <f t="shared" si="35"/>
        <v>Pow. Łowicki</v>
      </c>
      <c r="O727" s="69"/>
      <c r="P727" s="71"/>
      <c r="Q727" s="93"/>
    </row>
    <row r="728" spans="5:17">
      <c r="E728" s="62" t="str">
        <f t="shared" si="34"/>
        <v>1005011</v>
      </c>
      <c r="F728">
        <v>5</v>
      </c>
      <c r="G728">
        <v>1</v>
      </c>
      <c r="H728" s="72">
        <v>1</v>
      </c>
      <c r="I728" t="s">
        <v>2595</v>
      </c>
      <c r="J728" t="s">
        <v>1053</v>
      </c>
      <c r="K728">
        <v>10</v>
      </c>
      <c r="L728" s="10" t="str">
        <f t="shared" si="33"/>
        <v xml:space="preserve">M. </v>
      </c>
      <c r="M728" t="str">
        <f t="shared" si="35"/>
        <v>M. Łowicz</v>
      </c>
      <c r="O728" s="69"/>
      <c r="P728" s="71"/>
      <c r="Q728" s="93"/>
    </row>
    <row r="729" spans="5:17">
      <c r="E729" s="62" t="str">
        <f t="shared" si="34"/>
        <v>1005022</v>
      </c>
      <c r="F729">
        <v>5</v>
      </c>
      <c r="G729">
        <v>2</v>
      </c>
      <c r="H729" s="72">
        <v>2</v>
      </c>
      <c r="I729" t="s">
        <v>2595</v>
      </c>
      <c r="J729" t="s">
        <v>1054</v>
      </c>
      <c r="K729">
        <v>10</v>
      </c>
      <c r="L729" s="10" t="str">
        <f t="shared" si="33"/>
        <v xml:space="preserve">Gm. </v>
      </c>
      <c r="M729" t="str">
        <f t="shared" si="35"/>
        <v>Gm. Bielawy</v>
      </c>
      <c r="O729" s="69"/>
      <c r="P729" s="71"/>
      <c r="Q729" s="93"/>
    </row>
    <row r="730" spans="5:17">
      <c r="E730" s="62" t="str">
        <f t="shared" si="34"/>
        <v>1005032</v>
      </c>
      <c r="F730">
        <v>5</v>
      </c>
      <c r="G730">
        <v>3</v>
      </c>
      <c r="H730" s="72">
        <v>2</v>
      </c>
      <c r="I730" t="s">
        <v>2595</v>
      </c>
      <c r="J730" t="s">
        <v>1055</v>
      </c>
      <c r="K730">
        <v>10</v>
      </c>
      <c r="L730" s="10" t="str">
        <f t="shared" si="33"/>
        <v xml:space="preserve">Gm. </v>
      </c>
      <c r="M730" t="str">
        <f t="shared" si="35"/>
        <v>Gm. Chąśno</v>
      </c>
      <c r="O730" s="69"/>
      <c r="P730" s="71"/>
      <c r="Q730" s="93"/>
    </row>
    <row r="731" spans="5:17">
      <c r="E731" s="62" t="str">
        <f t="shared" si="34"/>
        <v>1005042</v>
      </c>
      <c r="F731">
        <v>5</v>
      </c>
      <c r="G731">
        <v>4</v>
      </c>
      <c r="H731" s="72">
        <v>2</v>
      </c>
      <c r="I731" t="s">
        <v>2595</v>
      </c>
      <c r="J731" t="s">
        <v>1056</v>
      </c>
      <c r="K731">
        <v>10</v>
      </c>
      <c r="L731" s="10" t="str">
        <f t="shared" si="33"/>
        <v xml:space="preserve">Gm. </v>
      </c>
      <c r="M731" t="str">
        <f t="shared" si="35"/>
        <v>Gm. Domaniewice</v>
      </c>
      <c r="O731" s="69"/>
      <c r="P731" s="71"/>
      <c r="Q731" s="93"/>
    </row>
    <row r="732" spans="5:17">
      <c r="E732" s="62" t="str">
        <f t="shared" si="34"/>
        <v>1005053</v>
      </c>
      <c r="F732">
        <v>5</v>
      </c>
      <c r="G732">
        <v>5</v>
      </c>
      <c r="H732" s="72">
        <v>3</v>
      </c>
      <c r="I732" t="s">
        <v>2595</v>
      </c>
      <c r="J732" t="s">
        <v>1057</v>
      </c>
      <c r="K732">
        <v>10</v>
      </c>
      <c r="L732" s="10" t="str">
        <f t="shared" si="33"/>
        <v xml:space="preserve">M.-Gm. </v>
      </c>
      <c r="M732" t="str">
        <f t="shared" si="35"/>
        <v>M.-Gm. Kiernozia</v>
      </c>
      <c r="O732" s="69"/>
      <c r="P732" s="71"/>
      <c r="Q732" s="93">
        <v>1</v>
      </c>
    </row>
    <row r="733" spans="5:17">
      <c r="E733" s="62" t="str">
        <f t="shared" si="34"/>
        <v>1005062</v>
      </c>
      <c r="F733">
        <v>5</v>
      </c>
      <c r="G733">
        <v>6</v>
      </c>
      <c r="H733" s="72">
        <v>2</v>
      </c>
      <c r="I733" t="s">
        <v>2595</v>
      </c>
      <c r="J733" t="s">
        <v>1058</v>
      </c>
      <c r="K733">
        <v>10</v>
      </c>
      <c r="L733" s="10" t="str">
        <f t="shared" si="33"/>
        <v xml:space="preserve">Gm. </v>
      </c>
      <c r="M733" t="str">
        <f t="shared" si="35"/>
        <v>Gm. Kocierzew Południowy</v>
      </c>
      <c r="O733" s="69"/>
      <c r="P733" s="71"/>
      <c r="Q733" s="93"/>
    </row>
    <row r="734" spans="5:17">
      <c r="E734" s="62" t="str">
        <f t="shared" si="34"/>
        <v>1005072</v>
      </c>
      <c r="F734">
        <v>5</v>
      </c>
      <c r="G734">
        <v>7</v>
      </c>
      <c r="H734" s="72">
        <v>2</v>
      </c>
      <c r="I734" t="s">
        <v>2595</v>
      </c>
      <c r="J734" t="s">
        <v>1053</v>
      </c>
      <c r="K734">
        <v>10</v>
      </c>
      <c r="L734" s="10" t="str">
        <f t="shared" si="33"/>
        <v xml:space="preserve">Gm. </v>
      </c>
      <c r="M734" t="str">
        <f t="shared" si="35"/>
        <v>Gm. Łowicz</v>
      </c>
      <c r="O734" s="69"/>
      <c r="P734" s="71"/>
      <c r="Q734" s="93"/>
    </row>
    <row r="735" spans="5:17">
      <c r="E735" s="62" t="str">
        <f t="shared" si="34"/>
        <v>1005082</v>
      </c>
      <c r="F735">
        <v>5</v>
      </c>
      <c r="G735">
        <v>8</v>
      </c>
      <c r="H735" s="72">
        <v>2</v>
      </c>
      <c r="I735" t="s">
        <v>2595</v>
      </c>
      <c r="J735" t="s">
        <v>1059</v>
      </c>
      <c r="K735">
        <v>10</v>
      </c>
      <c r="L735" s="10" t="str">
        <f t="shared" si="33"/>
        <v xml:space="preserve">Gm. </v>
      </c>
      <c r="M735" t="str">
        <f t="shared" si="35"/>
        <v>Gm. Łyszkowice</v>
      </c>
      <c r="O735" s="69"/>
      <c r="P735" s="71"/>
      <c r="Q735" s="93"/>
    </row>
    <row r="736" spans="5:17">
      <c r="E736" s="62" t="str">
        <f t="shared" si="34"/>
        <v>1005092</v>
      </c>
      <c r="F736">
        <v>5</v>
      </c>
      <c r="G736">
        <v>9</v>
      </c>
      <c r="H736" s="72">
        <v>2</v>
      </c>
      <c r="I736" t="s">
        <v>2595</v>
      </c>
      <c r="J736" t="s">
        <v>1060</v>
      </c>
      <c r="K736">
        <v>10</v>
      </c>
      <c r="L736" s="10" t="str">
        <f t="shared" si="33"/>
        <v xml:space="preserve">Gm. </v>
      </c>
      <c r="M736" t="str">
        <f t="shared" si="35"/>
        <v>Gm. Nieborów</v>
      </c>
      <c r="O736" s="69"/>
      <c r="P736" s="71"/>
      <c r="Q736" s="93"/>
    </row>
    <row r="737" spans="5:17">
      <c r="E737" s="62" t="str">
        <f t="shared" si="34"/>
        <v>1005102</v>
      </c>
      <c r="F737">
        <v>5</v>
      </c>
      <c r="G737">
        <v>10</v>
      </c>
      <c r="H737" s="72">
        <v>2</v>
      </c>
      <c r="I737" t="s">
        <v>2595</v>
      </c>
      <c r="J737" t="s">
        <v>1061</v>
      </c>
      <c r="K737">
        <v>10</v>
      </c>
      <c r="L737" s="10" t="str">
        <f t="shared" si="33"/>
        <v xml:space="preserve">Gm. </v>
      </c>
      <c r="M737" t="str">
        <f t="shared" si="35"/>
        <v>Gm. Zduny</v>
      </c>
      <c r="O737" s="69"/>
      <c r="P737" s="71"/>
      <c r="Q737" s="93"/>
    </row>
    <row r="738" spans="5:17">
      <c r="E738" s="62" t="str">
        <f t="shared" si="34"/>
        <v>1006000</v>
      </c>
      <c r="F738">
        <v>6</v>
      </c>
      <c r="G738">
        <v>0</v>
      </c>
      <c r="H738" s="72">
        <v>0</v>
      </c>
      <c r="I738" t="s">
        <v>304</v>
      </c>
      <c r="J738" t="s">
        <v>1062</v>
      </c>
      <c r="K738">
        <v>10</v>
      </c>
      <c r="L738" s="10" t="str">
        <f t="shared" si="33"/>
        <v xml:space="preserve">Pow. </v>
      </c>
      <c r="M738" t="str">
        <f t="shared" si="35"/>
        <v>Pow. Łódzki Wschodni</v>
      </c>
      <c r="O738" s="69"/>
      <c r="P738" s="71"/>
      <c r="Q738" s="93"/>
    </row>
    <row r="739" spans="5:17">
      <c r="E739" s="62" t="str">
        <f t="shared" si="34"/>
        <v>1006022</v>
      </c>
      <c r="F739">
        <v>6</v>
      </c>
      <c r="G739">
        <v>2</v>
      </c>
      <c r="H739" s="72">
        <v>2</v>
      </c>
      <c r="I739" t="s">
        <v>2595</v>
      </c>
      <c r="J739" t="s">
        <v>1063</v>
      </c>
      <c r="K739">
        <v>10</v>
      </c>
      <c r="L739" s="10" t="str">
        <f t="shared" si="33"/>
        <v xml:space="preserve">Gm. </v>
      </c>
      <c r="M739" t="str">
        <f t="shared" si="35"/>
        <v>Gm. Andrespol</v>
      </c>
      <c r="O739" s="69"/>
      <c r="P739" s="71"/>
      <c r="Q739" s="93"/>
    </row>
    <row r="740" spans="5:17">
      <c r="E740" s="62" t="str">
        <f t="shared" si="34"/>
        <v>1006032</v>
      </c>
      <c r="F740">
        <v>6</v>
      </c>
      <c r="G740">
        <v>3</v>
      </c>
      <c r="H740" s="72">
        <v>2</v>
      </c>
      <c r="I740" t="s">
        <v>2595</v>
      </c>
      <c r="J740" t="s">
        <v>1064</v>
      </c>
      <c r="K740">
        <v>10</v>
      </c>
      <c r="L740" s="10" t="str">
        <f t="shared" si="33"/>
        <v xml:space="preserve">Gm. </v>
      </c>
      <c r="M740" t="str">
        <f t="shared" si="35"/>
        <v>Gm. Brójce</v>
      </c>
      <c r="O740" s="69"/>
      <c r="P740" s="71"/>
      <c r="Q740" s="93"/>
    </row>
    <row r="741" spans="5:17">
      <c r="E741" s="62" t="str">
        <f t="shared" si="34"/>
        <v>1006073</v>
      </c>
      <c r="F741">
        <v>6</v>
      </c>
      <c r="G741">
        <v>7</v>
      </c>
      <c r="H741" s="72">
        <v>3</v>
      </c>
      <c r="I741" t="s">
        <v>2595</v>
      </c>
      <c r="J741" t="s">
        <v>1065</v>
      </c>
      <c r="K741">
        <v>10</v>
      </c>
      <c r="L741" s="10" t="str">
        <f t="shared" si="33"/>
        <v xml:space="preserve">M.-Gm. </v>
      </c>
      <c r="M741" t="str">
        <f t="shared" si="35"/>
        <v>M.-Gm. Koluszki</v>
      </c>
      <c r="O741" s="69"/>
      <c r="P741" s="71"/>
      <c r="Q741" s="93"/>
    </row>
    <row r="742" spans="5:17">
      <c r="E742" s="62" t="str">
        <f t="shared" si="34"/>
        <v>1006082</v>
      </c>
      <c r="F742">
        <v>6</v>
      </c>
      <c r="G742">
        <v>8</v>
      </c>
      <c r="H742" s="72">
        <v>2</v>
      </c>
      <c r="I742" t="s">
        <v>2595</v>
      </c>
      <c r="J742" t="s">
        <v>1066</v>
      </c>
      <c r="K742">
        <v>10</v>
      </c>
      <c r="L742" s="10" t="str">
        <f t="shared" si="33"/>
        <v xml:space="preserve">Gm. </v>
      </c>
      <c r="M742" t="str">
        <f t="shared" si="35"/>
        <v>Gm. Nowosolna</v>
      </c>
      <c r="O742" s="69"/>
      <c r="P742" s="71"/>
      <c r="Q742" s="93"/>
    </row>
    <row r="743" spans="5:17">
      <c r="E743" s="62" t="str">
        <f t="shared" si="34"/>
        <v>1006103</v>
      </c>
      <c r="F743">
        <v>6</v>
      </c>
      <c r="G743">
        <v>10</v>
      </c>
      <c r="H743" s="72">
        <v>3</v>
      </c>
      <c r="I743" t="s">
        <v>2595</v>
      </c>
      <c r="J743" t="s">
        <v>1067</v>
      </c>
      <c r="K743">
        <v>10</v>
      </c>
      <c r="L743" s="10" t="str">
        <f t="shared" si="33"/>
        <v xml:space="preserve">M.-Gm. </v>
      </c>
      <c r="M743" t="str">
        <f t="shared" si="35"/>
        <v>M.-Gm. Rzgów</v>
      </c>
      <c r="O743" s="69"/>
      <c r="P743" s="71"/>
      <c r="Q743" s="93"/>
    </row>
    <row r="744" spans="5:17">
      <c r="E744" s="62" t="str">
        <f t="shared" si="34"/>
        <v>1006113</v>
      </c>
      <c r="F744">
        <v>6</v>
      </c>
      <c r="G744">
        <v>11</v>
      </c>
      <c r="H744" s="72">
        <v>3</v>
      </c>
      <c r="I744" t="s">
        <v>2595</v>
      </c>
      <c r="J744" t="s">
        <v>1068</v>
      </c>
      <c r="K744">
        <v>10</v>
      </c>
      <c r="L744" s="10" t="str">
        <f t="shared" si="33"/>
        <v xml:space="preserve">M.-Gm. </v>
      </c>
      <c r="M744" t="str">
        <f t="shared" si="35"/>
        <v>M.-Gm. Tuszyn</v>
      </c>
      <c r="O744" s="69"/>
      <c r="P744" s="71"/>
      <c r="Q744" s="93"/>
    </row>
    <row r="745" spans="5:17">
      <c r="E745" s="62" t="str">
        <f t="shared" si="34"/>
        <v>1007000</v>
      </c>
      <c r="F745">
        <v>7</v>
      </c>
      <c r="G745">
        <v>0</v>
      </c>
      <c r="H745" s="72">
        <v>0</v>
      </c>
      <c r="I745" t="s">
        <v>304</v>
      </c>
      <c r="J745" t="s">
        <v>1069</v>
      </c>
      <c r="K745">
        <v>10</v>
      </c>
      <c r="L745" s="10" t="str">
        <f t="shared" si="33"/>
        <v xml:space="preserve">Pow. </v>
      </c>
      <c r="M745" t="str">
        <f t="shared" si="35"/>
        <v>Pow. Opoczyński</v>
      </c>
      <c r="O745" s="69"/>
      <c r="P745" s="71"/>
      <c r="Q745" s="93"/>
    </row>
    <row r="746" spans="5:17">
      <c r="E746" s="62" t="str">
        <f t="shared" si="34"/>
        <v>1007013</v>
      </c>
      <c r="F746">
        <v>7</v>
      </c>
      <c r="G746">
        <v>1</v>
      </c>
      <c r="H746" s="72">
        <v>3</v>
      </c>
      <c r="I746" t="s">
        <v>2595</v>
      </c>
      <c r="J746" t="s">
        <v>1070</v>
      </c>
      <c r="K746">
        <v>10</v>
      </c>
      <c r="L746" s="10" t="str">
        <f t="shared" si="33"/>
        <v xml:space="preserve">M.-Gm. </v>
      </c>
      <c r="M746" t="str">
        <f t="shared" si="35"/>
        <v>M.-Gm. Białaczów</v>
      </c>
      <c r="O746" s="69"/>
      <c r="P746" s="71"/>
      <c r="Q746" s="93">
        <v>1</v>
      </c>
    </row>
    <row r="747" spans="5:17">
      <c r="E747" s="62" t="str">
        <f t="shared" si="34"/>
        <v>1007023</v>
      </c>
      <c r="F747">
        <v>7</v>
      </c>
      <c r="G747">
        <v>2</v>
      </c>
      <c r="H747" s="72">
        <v>3</v>
      </c>
      <c r="I747" t="s">
        <v>2595</v>
      </c>
      <c r="J747" t="s">
        <v>1071</v>
      </c>
      <c r="K747">
        <v>10</v>
      </c>
      <c r="L747" s="10" t="str">
        <f t="shared" si="33"/>
        <v xml:space="preserve">M.-Gm. </v>
      </c>
      <c r="M747" t="str">
        <f t="shared" si="35"/>
        <v>M.-Gm. Drzewica</v>
      </c>
      <c r="O747" s="69"/>
      <c r="P747" s="71"/>
      <c r="Q747" s="93"/>
    </row>
    <row r="748" spans="5:17">
      <c r="E748" s="62" t="str">
        <f t="shared" si="34"/>
        <v>1007032</v>
      </c>
      <c r="F748">
        <v>7</v>
      </c>
      <c r="G748">
        <v>3</v>
      </c>
      <c r="H748" s="72">
        <v>2</v>
      </c>
      <c r="I748" t="s">
        <v>2595</v>
      </c>
      <c r="J748" t="s">
        <v>1072</v>
      </c>
      <c r="K748">
        <v>10</v>
      </c>
      <c r="L748" s="10" t="str">
        <f t="shared" si="33"/>
        <v xml:space="preserve">Gm. </v>
      </c>
      <c r="M748" t="str">
        <f t="shared" si="35"/>
        <v>Gm. Mniszków</v>
      </c>
      <c r="O748" s="69"/>
      <c r="P748" s="71"/>
      <c r="Q748" s="93"/>
    </row>
    <row r="749" spans="5:17">
      <c r="E749" s="62" t="str">
        <f t="shared" si="34"/>
        <v>1007043</v>
      </c>
      <c r="F749">
        <v>7</v>
      </c>
      <c r="G749">
        <v>4</v>
      </c>
      <c r="H749" s="72">
        <v>3</v>
      </c>
      <c r="I749" t="s">
        <v>2595</v>
      </c>
      <c r="J749" t="s">
        <v>1073</v>
      </c>
      <c r="K749">
        <v>10</v>
      </c>
      <c r="L749" s="10" t="str">
        <f t="shared" si="33"/>
        <v xml:space="preserve">M.-Gm. </v>
      </c>
      <c r="M749" t="str">
        <f t="shared" si="35"/>
        <v>M.-Gm. Opoczno</v>
      </c>
      <c r="O749" s="69"/>
      <c r="P749" s="71"/>
      <c r="Q749" s="93"/>
    </row>
    <row r="750" spans="5:17">
      <c r="E750" s="62" t="str">
        <f t="shared" si="34"/>
        <v>1007052</v>
      </c>
      <c r="F750">
        <v>7</v>
      </c>
      <c r="G750">
        <v>5</v>
      </c>
      <c r="H750" s="72">
        <v>2</v>
      </c>
      <c r="I750" t="s">
        <v>2595</v>
      </c>
      <c r="J750" t="s">
        <v>1074</v>
      </c>
      <c r="K750">
        <v>10</v>
      </c>
      <c r="L750" s="10" t="str">
        <f t="shared" si="33"/>
        <v xml:space="preserve">Gm. </v>
      </c>
      <c r="M750" t="str">
        <f t="shared" si="35"/>
        <v>Gm. Paradyż</v>
      </c>
      <c r="O750" s="69"/>
      <c r="P750" s="71"/>
      <c r="Q750" s="93"/>
    </row>
    <row r="751" spans="5:17">
      <c r="E751" s="62" t="str">
        <f t="shared" si="34"/>
        <v>1007062</v>
      </c>
      <c r="F751">
        <v>7</v>
      </c>
      <c r="G751">
        <v>6</v>
      </c>
      <c r="H751" s="72">
        <v>2</v>
      </c>
      <c r="I751" t="s">
        <v>2595</v>
      </c>
      <c r="J751" t="s">
        <v>1075</v>
      </c>
      <c r="K751">
        <v>10</v>
      </c>
      <c r="L751" s="10" t="str">
        <f t="shared" si="33"/>
        <v xml:space="preserve">Gm. </v>
      </c>
      <c r="M751" t="str">
        <f t="shared" si="35"/>
        <v>Gm. Poświętne</v>
      </c>
      <c r="O751" s="69"/>
      <c r="P751" s="71"/>
      <c r="Q751" s="93"/>
    </row>
    <row r="752" spans="5:17">
      <c r="E752" s="62" t="str">
        <f t="shared" si="34"/>
        <v>1007072</v>
      </c>
      <c r="F752">
        <v>7</v>
      </c>
      <c r="G752">
        <v>7</v>
      </c>
      <c r="H752" s="72">
        <v>2</v>
      </c>
      <c r="I752" t="s">
        <v>2595</v>
      </c>
      <c r="J752" t="s">
        <v>1076</v>
      </c>
      <c r="K752">
        <v>10</v>
      </c>
      <c r="L752" s="10" t="str">
        <f t="shared" si="33"/>
        <v xml:space="preserve">Gm. </v>
      </c>
      <c r="M752" t="str">
        <f t="shared" si="35"/>
        <v>Gm. Sławno</v>
      </c>
      <c r="O752" s="69"/>
      <c r="P752" s="71"/>
      <c r="Q752" s="93"/>
    </row>
    <row r="753" spans="5:17">
      <c r="E753" s="62" t="str">
        <f t="shared" si="34"/>
        <v>1007083</v>
      </c>
      <c r="F753">
        <v>7</v>
      </c>
      <c r="G753">
        <v>8</v>
      </c>
      <c r="H753" s="72">
        <v>3</v>
      </c>
      <c r="I753" t="s">
        <v>2595</v>
      </c>
      <c r="J753" t="s">
        <v>1077</v>
      </c>
      <c r="K753">
        <v>10</v>
      </c>
      <c r="L753" s="10" t="str">
        <f t="shared" si="33"/>
        <v xml:space="preserve">M.-Gm. </v>
      </c>
      <c r="M753" t="str">
        <f t="shared" si="35"/>
        <v>M.-Gm. Żarnów</v>
      </c>
      <c r="O753" s="69"/>
      <c r="P753" s="71"/>
      <c r="Q753" s="93">
        <v>1</v>
      </c>
    </row>
    <row r="754" spans="5:17">
      <c r="E754" s="62" t="str">
        <f t="shared" si="34"/>
        <v>1008000</v>
      </c>
      <c r="F754">
        <v>8</v>
      </c>
      <c r="G754">
        <v>0</v>
      </c>
      <c r="H754" s="72">
        <v>0</v>
      </c>
      <c r="I754" t="s">
        <v>304</v>
      </c>
      <c r="J754" t="s">
        <v>1078</v>
      </c>
      <c r="K754">
        <v>10</v>
      </c>
      <c r="L754" s="10" t="str">
        <f t="shared" si="33"/>
        <v xml:space="preserve">Pow. </v>
      </c>
      <c r="M754" t="str">
        <f t="shared" si="35"/>
        <v>Pow. Pabianicki</v>
      </c>
      <c r="O754" s="69"/>
      <c r="P754" s="71"/>
      <c r="Q754" s="93"/>
    </row>
    <row r="755" spans="5:17">
      <c r="E755" s="62" t="str">
        <f t="shared" si="34"/>
        <v>1008011</v>
      </c>
      <c r="F755">
        <v>8</v>
      </c>
      <c r="G755">
        <v>1</v>
      </c>
      <c r="H755" s="72">
        <v>1</v>
      </c>
      <c r="I755" t="s">
        <v>2595</v>
      </c>
      <c r="J755" t="s">
        <v>1079</v>
      </c>
      <c r="K755">
        <v>10</v>
      </c>
      <c r="L755" s="10" t="str">
        <f t="shared" si="33"/>
        <v xml:space="preserve">M. </v>
      </c>
      <c r="M755" t="str">
        <f t="shared" si="35"/>
        <v>M. Konstantynów Łódzki</v>
      </c>
      <c r="O755" s="69"/>
      <c r="P755" s="71"/>
      <c r="Q755" s="93"/>
    </row>
    <row r="756" spans="5:17">
      <c r="E756" s="62" t="str">
        <f t="shared" si="34"/>
        <v>1008021</v>
      </c>
      <c r="F756">
        <v>8</v>
      </c>
      <c r="G756">
        <v>2</v>
      </c>
      <c r="H756" s="72">
        <v>1</v>
      </c>
      <c r="I756" t="s">
        <v>2595</v>
      </c>
      <c r="J756" t="s">
        <v>1080</v>
      </c>
      <c r="K756">
        <v>10</v>
      </c>
      <c r="L756" s="10" t="str">
        <f t="shared" si="33"/>
        <v xml:space="preserve">M. </v>
      </c>
      <c r="M756" t="str">
        <f t="shared" si="35"/>
        <v>M. Pabianice</v>
      </c>
      <c r="O756" s="69"/>
      <c r="P756" s="71"/>
      <c r="Q756" s="93"/>
    </row>
    <row r="757" spans="5:17">
      <c r="E757" s="62" t="str">
        <f t="shared" si="34"/>
        <v>1008032</v>
      </c>
      <c r="F757">
        <v>8</v>
      </c>
      <c r="G757">
        <v>3</v>
      </c>
      <c r="H757" s="72">
        <v>2</v>
      </c>
      <c r="I757" t="s">
        <v>2595</v>
      </c>
      <c r="J757" t="s">
        <v>1081</v>
      </c>
      <c r="K757">
        <v>10</v>
      </c>
      <c r="L757" s="10" t="str">
        <f t="shared" si="33"/>
        <v xml:space="preserve">Gm. </v>
      </c>
      <c r="M757" t="str">
        <f t="shared" si="35"/>
        <v>Gm. Dłutów</v>
      </c>
      <c r="O757" s="69"/>
      <c r="P757" s="71"/>
      <c r="Q757" s="93"/>
    </row>
    <row r="758" spans="5:17">
      <c r="E758" s="62" t="str">
        <f t="shared" si="34"/>
        <v>1008042</v>
      </c>
      <c r="F758">
        <v>8</v>
      </c>
      <c r="G758">
        <v>4</v>
      </c>
      <c r="H758" s="72">
        <v>2</v>
      </c>
      <c r="I758" t="s">
        <v>2595</v>
      </c>
      <c r="J758" t="s">
        <v>1082</v>
      </c>
      <c r="K758">
        <v>10</v>
      </c>
      <c r="L758" s="10" t="str">
        <f t="shared" si="33"/>
        <v xml:space="preserve">Gm. </v>
      </c>
      <c r="M758" t="str">
        <f t="shared" si="35"/>
        <v>Gm. Dobroń</v>
      </c>
      <c r="O758" s="69"/>
      <c r="P758" s="71"/>
      <c r="Q758" s="93"/>
    </row>
    <row r="759" spans="5:17">
      <c r="E759" s="62" t="str">
        <f t="shared" si="34"/>
        <v>1008052</v>
      </c>
      <c r="F759">
        <v>8</v>
      </c>
      <c r="G759">
        <v>5</v>
      </c>
      <c r="H759" s="72">
        <v>2</v>
      </c>
      <c r="I759" t="s">
        <v>2595</v>
      </c>
      <c r="J759" t="s">
        <v>1083</v>
      </c>
      <c r="K759">
        <v>10</v>
      </c>
      <c r="L759" s="10" t="str">
        <f t="shared" si="33"/>
        <v xml:space="preserve">Gm. </v>
      </c>
      <c r="M759" t="str">
        <f t="shared" si="35"/>
        <v>Gm. Ksawerów</v>
      </c>
      <c r="O759" s="69"/>
      <c r="P759" s="71"/>
      <c r="Q759" s="93"/>
    </row>
    <row r="760" spans="5:17">
      <c r="E760" s="62" t="str">
        <f t="shared" si="34"/>
        <v>1008063</v>
      </c>
      <c r="F760">
        <v>8</v>
      </c>
      <c r="G760">
        <v>6</v>
      </c>
      <c r="H760" s="72">
        <v>3</v>
      </c>
      <c r="I760" t="s">
        <v>2595</v>
      </c>
      <c r="J760" t="s">
        <v>1084</v>
      </c>
      <c r="K760">
        <v>10</v>
      </c>
      <c r="L760" s="10" t="str">
        <f t="shared" si="33"/>
        <v xml:space="preserve">M.-Gm. </v>
      </c>
      <c r="M760" t="str">
        <f t="shared" si="35"/>
        <v>M.-Gm. Lutomiersk</v>
      </c>
      <c r="O760" s="69">
        <v>1</v>
      </c>
      <c r="P760" s="71"/>
      <c r="Q760" s="93"/>
    </row>
    <row r="761" spans="5:17">
      <c r="E761" s="62" t="str">
        <f t="shared" si="34"/>
        <v>1008072</v>
      </c>
      <c r="F761">
        <v>8</v>
      </c>
      <c r="G761">
        <v>7</v>
      </c>
      <c r="H761" s="72">
        <v>2</v>
      </c>
      <c r="I761" t="s">
        <v>2595</v>
      </c>
      <c r="J761" t="s">
        <v>1080</v>
      </c>
      <c r="K761">
        <v>10</v>
      </c>
      <c r="L761" s="10" t="str">
        <f t="shared" si="33"/>
        <v xml:space="preserve">Gm. </v>
      </c>
      <c r="M761" t="str">
        <f t="shared" si="35"/>
        <v>Gm. Pabianice</v>
      </c>
      <c r="O761" s="69"/>
      <c r="P761" s="71"/>
      <c r="Q761" s="93"/>
    </row>
    <row r="762" spans="5:17">
      <c r="E762" s="62" t="str">
        <f t="shared" si="34"/>
        <v>1009000</v>
      </c>
      <c r="F762">
        <v>9</v>
      </c>
      <c r="G762">
        <v>0</v>
      </c>
      <c r="H762" s="72">
        <v>0</v>
      </c>
      <c r="I762" t="s">
        <v>304</v>
      </c>
      <c r="J762" t="s">
        <v>1085</v>
      </c>
      <c r="K762">
        <v>10</v>
      </c>
      <c r="L762" s="10" t="str">
        <f t="shared" si="33"/>
        <v xml:space="preserve">Pow. </v>
      </c>
      <c r="M762" t="str">
        <f t="shared" si="35"/>
        <v>Pow. Pajęczański</v>
      </c>
      <c r="O762" s="69"/>
      <c r="P762" s="71"/>
      <c r="Q762" s="93"/>
    </row>
    <row r="763" spans="5:17">
      <c r="E763" s="62" t="str">
        <f t="shared" si="34"/>
        <v>1009013</v>
      </c>
      <c r="F763">
        <v>9</v>
      </c>
      <c r="G763">
        <v>1</v>
      </c>
      <c r="H763" s="72">
        <v>3</v>
      </c>
      <c r="I763" t="s">
        <v>2595</v>
      </c>
      <c r="J763" t="s">
        <v>1086</v>
      </c>
      <c r="K763">
        <v>10</v>
      </c>
      <c r="L763" s="10" t="str">
        <f t="shared" si="33"/>
        <v xml:space="preserve">M.-Gm. </v>
      </c>
      <c r="M763" t="str">
        <f t="shared" si="35"/>
        <v>M.-Gm. Działoszyn</v>
      </c>
      <c r="O763" s="69"/>
      <c r="P763" s="71"/>
      <c r="Q763" s="93"/>
    </row>
    <row r="764" spans="5:17">
      <c r="E764" s="62" t="str">
        <f t="shared" si="34"/>
        <v>1009022</v>
      </c>
      <c r="F764">
        <v>9</v>
      </c>
      <c r="G764">
        <v>2</v>
      </c>
      <c r="H764" s="72">
        <v>2</v>
      </c>
      <c r="I764" t="s">
        <v>2595</v>
      </c>
      <c r="J764" t="s">
        <v>1087</v>
      </c>
      <c r="K764">
        <v>10</v>
      </c>
      <c r="L764" s="10" t="str">
        <f t="shared" si="33"/>
        <v xml:space="preserve">Gm. </v>
      </c>
      <c r="M764" t="str">
        <f t="shared" si="35"/>
        <v>Gm. Kiełczygłów</v>
      </c>
      <c r="O764" s="69"/>
      <c r="P764" s="71"/>
      <c r="Q764" s="93"/>
    </row>
    <row r="765" spans="5:17">
      <c r="E765" s="62" t="str">
        <f t="shared" si="34"/>
        <v>1009032</v>
      </c>
      <c r="F765">
        <v>9</v>
      </c>
      <c r="G765">
        <v>3</v>
      </c>
      <c r="H765" s="72">
        <v>2</v>
      </c>
      <c r="I765" t="s">
        <v>2595</v>
      </c>
      <c r="J765" t="s">
        <v>1088</v>
      </c>
      <c r="K765">
        <v>10</v>
      </c>
      <c r="L765" s="10" t="str">
        <f t="shared" si="33"/>
        <v xml:space="preserve">Gm. </v>
      </c>
      <c r="M765" t="str">
        <f t="shared" si="35"/>
        <v>Gm. Nowa Brzeźnica</v>
      </c>
      <c r="O765" s="69"/>
      <c r="P765" s="71"/>
      <c r="Q765" s="93"/>
    </row>
    <row r="766" spans="5:17">
      <c r="E766" s="62" t="str">
        <f t="shared" si="34"/>
        <v>1009043</v>
      </c>
      <c r="F766">
        <v>9</v>
      </c>
      <c r="G766">
        <v>4</v>
      </c>
      <c r="H766" s="72">
        <v>3</v>
      </c>
      <c r="I766" t="s">
        <v>2595</v>
      </c>
      <c r="J766" t="s">
        <v>1089</v>
      </c>
      <c r="K766">
        <v>10</v>
      </c>
      <c r="L766" s="10" t="str">
        <f t="shared" si="33"/>
        <v xml:space="preserve">M.-Gm. </v>
      </c>
      <c r="M766" t="str">
        <f t="shared" si="35"/>
        <v>M.-Gm. Pajęczno</v>
      </c>
      <c r="O766" s="69"/>
      <c r="P766" s="71"/>
      <c r="Q766" s="93"/>
    </row>
    <row r="767" spans="5:17">
      <c r="E767" s="62" t="str">
        <f t="shared" si="34"/>
        <v>1009052</v>
      </c>
      <c r="F767">
        <v>9</v>
      </c>
      <c r="G767">
        <v>5</v>
      </c>
      <c r="H767" s="72">
        <v>2</v>
      </c>
      <c r="I767" t="s">
        <v>2595</v>
      </c>
      <c r="J767" t="s">
        <v>1090</v>
      </c>
      <c r="K767">
        <v>10</v>
      </c>
      <c r="L767" s="10" t="str">
        <f t="shared" si="33"/>
        <v xml:space="preserve">Gm. </v>
      </c>
      <c r="M767" t="str">
        <f t="shared" si="35"/>
        <v>Gm. Rząśnia</v>
      </c>
      <c r="O767" s="69"/>
      <c r="P767" s="71"/>
      <c r="Q767" s="93"/>
    </row>
    <row r="768" spans="5:17">
      <c r="E768" s="62" t="str">
        <f t="shared" si="34"/>
        <v>1009062</v>
      </c>
      <c r="F768">
        <v>9</v>
      </c>
      <c r="G768">
        <v>6</v>
      </c>
      <c r="H768" s="72">
        <v>2</v>
      </c>
      <c r="I768" t="s">
        <v>2595</v>
      </c>
      <c r="J768" t="s">
        <v>1091</v>
      </c>
      <c r="K768">
        <v>10</v>
      </c>
      <c r="L768" s="10" t="str">
        <f t="shared" si="33"/>
        <v xml:space="preserve">Gm. </v>
      </c>
      <c r="M768" t="str">
        <f t="shared" si="35"/>
        <v>Gm. Siemkowice</v>
      </c>
      <c r="O768" s="69"/>
      <c r="P768" s="71"/>
      <c r="Q768" s="93"/>
    </row>
    <row r="769" spans="5:17">
      <c r="E769" s="62" t="str">
        <f t="shared" si="34"/>
        <v>1009072</v>
      </c>
      <c r="F769">
        <v>9</v>
      </c>
      <c r="G769">
        <v>7</v>
      </c>
      <c r="H769" s="72">
        <v>2</v>
      </c>
      <c r="I769" t="s">
        <v>2595</v>
      </c>
      <c r="J769" t="s">
        <v>1092</v>
      </c>
      <c r="K769">
        <v>10</v>
      </c>
      <c r="L769" s="10" t="str">
        <f t="shared" ref="L769:L832" si="36">+IF(H769=1,"M. ",IF(H769=2,"Gm. ",IF(H769=3,"M.-Gm. ",IF(F769&gt;60,"M. ",LEFT(I769,3)&amp;". "))))</f>
        <v xml:space="preserve">Gm. </v>
      </c>
      <c r="M769" t="str">
        <f t="shared" si="35"/>
        <v>Gm. Strzelce Wielkie</v>
      </c>
      <c r="O769" s="69"/>
      <c r="P769" s="71"/>
      <c r="Q769" s="93"/>
    </row>
    <row r="770" spans="5:17">
      <c r="E770" s="62" t="str">
        <f t="shared" ref="E770:E833" si="37">TEXT(K770,"00")&amp;TEXT(F770,"00")&amp;TEXT(G770,"00")&amp;TEXT(H770,"0")</f>
        <v>1009082</v>
      </c>
      <c r="F770">
        <v>9</v>
      </c>
      <c r="G770">
        <v>8</v>
      </c>
      <c r="H770" s="72">
        <v>2</v>
      </c>
      <c r="I770" t="s">
        <v>2595</v>
      </c>
      <c r="J770" t="s">
        <v>1093</v>
      </c>
      <c r="K770">
        <v>10</v>
      </c>
      <c r="L770" s="10" t="str">
        <f t="shared" si="36"/>
        <v xml:space="preserve">Gm. </v>
      </c>
      <c r="M770" t="str">
        <f t="shared" ref="M770:M833" si="38">+L770&amp;PROPER(J770)</f>
        <v>Gm. Sulmierzyce</v>
      </c>
      <c r="O770" s="69"/>
      <c r="P770" s="71"/>
      <c r="Q770" s="93"/>
    </row>
    <row r="771" spans="5:17">
      <c r="E771" s="62" t="str">
        <f t="shared" si="37"/>
        <v>1010000</v>
      </c>
      <c r="F771">
        <v>10</v>
      </c>
      <c r="G771">
        <v>0</v>
      </c>
      <c r="H771" s="72">
        <v>0</v>
      </c>
      <c r="I771" t="s">
        <v>304</v>
      </c>
      <c r="J771" t="s">
        <v>1094</v>
      </c>
      <c r="K771">
        <v>10</v>
      </c>
      <c r="L771" s="10" t="str">
        <f t="shared" si="36"/>
        <v xml:space="preserve">Pow. </v>
      </c>
      <c r="M771" t="str">
        <f t="shared" si="38"/>
        <v>Pow. Piotrkowski</v>
      </c>
      <c r="O771" s="69"/>
      <c r="P771" s="71"/>
      <c r="Q771" s="93"/>
    </row>
    <row r="772" spans="5:17">
      <c r="E772" s="62" t="str">
        <f t="shared" si="37"/>
        <v>1010012</v>
      </c>
      <c r="F772">
        <v>10</v>
      </c>
      <c r="G772">
        <v>1</v>
      </c>
      <c r="H772" s="72">
        <v>2</v>
      </c>
      <c r="I772" t="s">
        <v>2595</v>
      </c>
      <c r="J772" t="s">
        <v>740</v>
      </c>
      <c r="K772">
        <v>10</v>
      </c>
      <c r="L772" s="10" t="str">
        <f t="shared" si="36"/>
        <v xml:space="preserve">Gm. </v>
      </c>
      <c r="M772" t="str">
        <f t="shared" si="38"/>
        <v>Gm. Aleksandrów</v>
      </c>
      <c r="O772" s="69"/>
      <c r="P772" s="71"/>
      <c r="Q772" s="93"/>
    </row>
    <row r="773" spans="5:17">
      <c r="E773" s="62" t="str">
        <f t="shared" si="37"/>
        <v>1010022</v>
      </c>
      <c r="F773">
        <v>10</v>
      </c>
      <c r="G773">
        <v>2</v>
      </c>
      <c r="H773" s="72">
        <v>2</v>
      </c>
      <c r="I773" t="s">
        <v>2595</v>
      </c>
      <c r="J773" t="s">
        <v>1095</v>
      </c>
      <c r="K773">
        <v>10</v>
      </c>
      <c r="L773" s="10" t="str">
        <f t="shared" si="36"/>
        <v xml:space="preserve">Gm. </v>
      </c>
      <c r="M773" t="str">
        <f t="shared" si="38"/>
        <v>Gm. Czarnocin</v>
      </c>
      <c r="O773" s="69"/>
      <c r="P773" s="71"/>
      <c r="Q773" s="93"/>
    </row>
    <row r="774" spans="5:17">
      <c r="E774" s="62" t="str">
        <f t="shared" si="37"/>
        <v>1010032</v>
      </c>
      <c r="F774">
        <v>10</v>
      </c>
      <c r="G774">
        <v>3</v>
      </c>
      <c r="H774" s="72">
        <v>2</v>
      </c>
      <c r="I774" t="s">
        <v>2595</v>
      </c>
      <c r="J774" t="s">
        <v>1096</v>
      </c>
      <c r="K774">
        <v>10</v>
      </c>
      <c r="L774" s="10" t="str">
        <f t="shared" si="36"/>
        <v xml:space="preserve">Gm. </v>
      </c>
      <c r="M774" t="str">
        <f t="shared" si="38"/>
        <v>Gm. Gorzkowice</v>
      </c>
      <c r="O774" s="69"/>
      <c r="P774" s="71"/>
      <c r="Q774" s="93"/>
    </row>
    <row r="775" spans="5:17">
      <c r="E775" s="62" t="str">
        <f t="shared" si="37"/>
        <v>1010042</v>
      </c>
      <c r="F775">
        <v>10</v>
      </c>
      <c r="G775">
        <v>4</v>
      </c>
      <c r="H775" s="72">
        <v>2</v>
      </c>
      <c r="I775" t="s">
        <v>2595</v>
      </c>
      <c r="J775" t="s">
        <v>1097</v>
      </c>
      <c r="K775">
        <v>10</v>
      </c>
      <c r="L775" s="10" t="str">
        <f t="shared" si="36"/>
        <v xml:space="preserve">Gm. </v>
      </c>
      <c r="M775" t="str">
        <f t="shared" si="38"/>
        <v>Gm. Grabica</v>
      </c>
      <c r="O775" s="69"/>
      <c r="P775" s="71"/>
      <c r="Q775" s="93"/>
    </row>
    <row r="776" spans="5:17">
      <c r="E776" s="62" t="str">
        <f t="shared" si="37"/>
        <v>1010052</v>
      </c>
      <c r="F776">
        <v>10</v>
      </c>
      <c r="G776">
        <v>5</v>
      </c>
      <c r="H776" s="72">
        <v>2</v>
      </c>
      <c r="I776" t="s">
        <v>2595</v>
      </c>
      <c r="J776" t="s">
        <v>1098</v>
      </c>
      <c r="K776">
        <v>10</v>
      </c>
      <c r="L776" s="10" t="str">
        <f t="shared" si="36"/>
        <v xml:space="preserve">Gm. </v>
      </c>
      <c r="M776" t="str">
        <f t="shared" si="38"/>
        <v>Gm. Łęki Szlacheckie</v>
      </c>
      <c r="O776" s="69"/>
      <c r="P776" s="71"/>
      <c r="Q776" s="93"/>
    </row>
    <row r="777" spans="5:17">
      <c r="E777" s="62" t="str">
        <f t="shared" si="37"/>
        <v>1010062</v>
      </c>
      <c r="F777">
        <v>10</v>
      </c>
      <c r="G777">
        <v>6</v>
      </c>
      <c r="H777" s="72">
        <v>2</v>
      </c>
      <c r="I777" t="s">
        <v>2595</v>
      </c>
      <c r="J777" t="s">
        <v>1099</v>
      </c>
      <c r="K777">
        <v>10</v>
      </c>
      <c r="L777" s="10" t="str">
        <f t="shared" si="36"/>
        <v xml:space="preserve">Gm. </v>
      </c>
      <c r="M777" t="str">
        <f t="shared" si="38"/>
        <v>Gm. Moszczenica</v>
      </c>
      <c r="O777" s="69"/>
      <c r="P777" s="71"/>
      <c r="Q777" s="93"/>
    </row>
    <row r="778" spans="5:17">
      <c r="E778" s="62" t="str">
        <f t="shared" si="37"/>
        <v>1010072</v>
      </c>
      <c r="F778">
        <v>10</v>
      </c>
      <c r="G778">
        <v>7</v>
      </c>
      <c r="H778" s="72">
        <v>2</v>
      </c>
      <c r="I778" t="s">
        <v>2595</v>
      </c>
      <c r="J778" t="s">
        <v>1100</v>
      </c>
      <c r="K778">
        <v>10</v>
      </c>
      <c r="L778" s="10" t="str">
        <f t="shared" si="36"/>
        <v xml:space="preserve">Gm. </v>
      </c>
      <c r="M778" t="str">
        <f t="shared" si="38"/>
        <v>Gm. Ręczno</v>
      </c>
      <c r="O778" s="69"/>
      <c r="P778" s="71"/>
      <c r="Q778" s="93"/>
    </row>
    <row r="779" spans="5:17">
      <c r="E779" s="62" t="str">
        <f t="shared" si="37"/>
        <v>1010083</v>
      </c>
      <c r="F779">
        <v>10</v>
      </c>
      <c r="G779">
        <v>8</v>
      </c>
      <c r="H779" s="72">
        <v>3</v>
      </c>
      <c r="I779" t="s">
        <v>2595</v>
      </c>
      <c r="J779" t="s">
        <v>1101</v>
      </c>
      <c r="K779">
        <v>10</v>
      </c>
      <c r="L779" s="10" t="str">
        <f t="shared" si="36"/>
        <v xml:space="preserve">M.-Gm. </v>
      </c>
      <c r="M779" t="str">
        <f t="shared" si="38"/>
        <v>M.-Gm. Rozprza</v>
      </c>
      <c r="O779" s="69"/>
      <c r="P779" s="71">
        <v>1</v>
      </c>
      <c r="Q779" s="93"/>
    </row>
    <row r="780" spans="5:17">
      <c r="E780" s="62" t="str">
        <f t="shared" si="37"/>
        <v>1010093</v>
      </c>
      <c r="F780">
        <v>10</v>
      </c>
      <c r="G780">
        <v>9</v>
      </c>
      <c r="H780" s="72">
        <v>3</v>
      </c>
      <c r="I780" t="s">
        <v>2595</v>
      </c>
      <c r="J780" t="s">
        <v>1102</v>
      </c>
      <c r="K780">
        <v>10</v>
      </c>
      <c r="L780" s="10" t="str">
        <f t="shared" si="36"/>
        <v xml:space="preserve">M.-Gm. </v>
      </c>
      <c r="M780" t="str">
        <f t="shared" si="38"/>
        <v>M.-Gm. Sulejów</v>
      </c>
      <c r="O780" s="69"/>
      <c r="P780" s="71"/>
      <c r="Q780" s="93"/>
    </row>
    <row r="781" spans="5:17">
      <c r="E781" s="62" t="str">
        <f t="shared" si="37"/>
        <v>1010102</v>
      </c>
      <c r="F781">
        <v>10</v>
      </c>
      <c r="G781">
        <v>10</v>
      </c>
      <c r="H781" s="72">
        <v>2</v>
      </c>
      <c r="I781" t="s">
        <v>2595</v>
      </c>
      <c r="J781" t="s">
        <v>1103</v>
      </c>
      <c r="K781">
        <v>10</v>
      </c>
      <c r="L781" s="10" t="str">
        <f t="shared" si="36"/>
        <v xml:space="preserve">Gm. </v>
      </c>
      <c r="M781" t="str">
        <f t="shared" si="38"/>
        <v>Gm. Wola Krzysztoporska</v>
      </c>
      <c r="O781" s="69"/>
      <c r="P781" s="71"/>
      <c r="Q781" s="93"/>
    </row>
    <row r="782" spans="5:17">
      <c r="E782" s="62" t="str">
        <f t="shared" si="37"/>
        <v>1010113</v>
      </c>
      <c r="F782">
        <v>10</v>
      </c>
      <c r="G782">
        <v>11</v>
      </c>
      <c r="H782" s="72">
        <v>3</v>
      </c>
      <c r="I782" t="s">
        <v>2595</v>
      </c>
      <c r="J782" t="s">
        <v>1104</v>
      </c>
      <c r="K782">
        <v>10</v>
      </c>
      <c r="L782" s="10" t="str">
        <f t="shared" si="36"/>
        <v xml:space="preserve">M.-Gm. </v>
      </c>
      <c r="M782" t="str">
        <f t="shared" si="38"/>
        <v>M.-Gm. Wolbórz</v>
      </c>
      <c r="O782" s="69"/>
      <c r="P782" s="71"/>
      <c r="Q782" s="93"/>
    </row>
    <row r="783" spans="5:17">
      <c r="E783" s="62" t="str">
        <f t="shared" si="37"/>
        <v>1011000</v>
      </c>
      <c r="F783">
        <v>11</v>
      </c>
      <c r="G783">
        <v>0</v>
      </c>
      <c r="H783" s="72">
        <v>0</v>
      </c>
      <c r="I783" t="s">
        <v>304</v>
      </c>
      <c r="J783" t="s">
        <v>1105</v>
      </c>
      <c r="K783">
        <v>10</v>
      </c>
      <c r="L783" s="10" t="str">
        <f t="shared" si="36"/>
        <v xml:space="preserve">Pow. </v>
      </c>
      <c r="M783" t="str">
        <f t="shared" si="38"/>
        <v>Pow. Poddębicki</v>
      </c>
      <c r="O783" s="69"/>
      <c r="P783" s="71"/>
      <c r="Q783" s="93"/>
    </row>
    <row r="784" spans="5:17">
      <c r="E784" s="62" t="str">
        <f t="shared" si="37"/>
        <v>1011012</v>
      </c>
      <c r="F784">
        <v>11</v>
      </c>
      <c r="G784">
        <v>1</v>
      </c>
      <c r="H784" s="72">
        <v>2</v>
      </c>
      <c r="I784" t="s">
        <v>2595</v>
      </c>
      <c r="J784" t="s">
        <v>1106</v>
      </c>
      <c r="K784">
        <v>10</v>
      </c>
      <c r="L784" s="10" t="str">
        <f t="shared" si="36"/>
        <v xml:space="preserve">Gm. </v>
      </c>
      <c r="M784" t="str">
        <f t="shared" si="38"/>
        <v>Gm. Dalików</v>
      </c>
      <c r="O784" s="69"/>
      <c r="P784" s="71"/>
      <c r="Q784" s="93"/>
    </row>
    <row r="785" spans="5:17">
      <c r="E785" s="62" t="str">
        <f t="shared" si="37"/>
        <v>1011022</v>
      </c>
      <c r="F785">
        <v>11</v>
      </c>
      <c r="G785">
        <v>2</v>
      </c>
      <c r="H785" s="72">
        <v>2</v>
      </c>
      <c r="I785" t="s">
        <v>2595</v>
      </c>
      <c r="J785" t="s">
        <v>1107</v>
      </c>
      <c r="K785">
        <v>10</v>
      </c>
      <c r="L785" s="10" t="str">
        <f t="shared" si="36"/>
        <v xml:space="preserve">Gm. </v>
      </c>
      <c r="M785" t="str">
        <f t="shared" si="38"/>
        <v>Gm. Pęczniew</v>
      </c>
      <c r="O785" s="69"/>
      <c r="P785" s="71"/>
      <c r="Q785" s="93"/>
    </row>
    <row r="786" spans="5:17">
      <c r="E786" s="62" t="str">
        <f t="shared" si="37"/>
        <v>1011033</v>
      </c>
      <c r="F786">
        <v>11</v>
      </c>
      <c r="G786">
        <v>3</v>
      </c>
      <c r="H786" s="72">
        <v>3</v>
      </c>
      <c r="I786" t="s">
        <v>2595</v>
      </c>
      <c r="J786" t="s">
        <v>1108</v>
      </c>
      <c r="K786">
        <v>10</v>
      </c>
      <c r="L786" s="10" t="str">
        <f t="shared" si="36"/>
        <v xml:space="preserve">M.-Gm. </v>
      </c>
      <c r="M786" t="str">
        <f t="shared" si="38"/>
        <v>M.-Gm. Poddębice</v>
      </c>
      <c r="O786" s="69"/>
      <c r="P786" s="71"/>
      <c r="Q786" s="93"/>
    </row>
    <row r="787" spans="5:17">
      <c r="E787" s="62" t="str">
        <f t="shared" si="37"/>
        <v>1011043</v>
      </c>
      <c r="F787">
        <v>11</v>
      </c>
      <c r="G787">
        <v>4</v>
      </c>
      <c r="H787" s="72">
        <v>3</v>
      </c>
      <c r="I787" t="s">
        <v>2595</v>
      </c>
      <c r="J787" t="s">
        <v>1109</v>
      </c>
      <c r="K787">
        <v>10</v>
      </c>
      <c r="L787" s="10" t="str">
        <f t="shared" si="36"/>
        <v xml:space="preserve">M.-Gm. </v>
      </c>
      <c r="M787" t="str">
        <f t="shared" si="38"/>
        <v>M.-Gm. Uniejów</v>
      </c>
      <c r="O787" s="69"/>
      <c r="P787" s="71"/>
      <c r="Q787" s="93"/>
    </row>
    <row r="788" spans="5:17">
      <c r="E788" s="62" t="str">
        <f t="shared" si="37"/>
        <v>1011052</v>
      </c>
      <c r="F788">
        <v>11</v>
      </c>
      <c r="G788">
        <v>5</v>
      </c>
      <c r="H788" s="72">
        <v>2</v>
      </c>
      <c r="I788" t="s">
        <v>2595</v>
      </c>
      <c r="J788" t="s">
        <v>1110</v>
      </c>
      <c r="K788">
        <v>10</v>
      </c>
      <c r="L788" s="10" t="str">
        <f t="shared" si="36"/>
        <v xml:space="preserve">Gm. </v>
      </c>
      <c r="M788" t="str">
        <f t="shared" si="38"/>
        <v>Gm. Wartkowice</v>
      </c>
      <c r="O788" s="69"/>
      <c r="P788" s="71"/>
      <c r="Q788" s="93"/>
    </row>
    <row r="789" spans="5:17">
      <c r="E789" s="62" t="str">
        <f t="shared" si="37"/>
        <v>1011062</v>
      </c>
      <c r="F789">
        <v>11</v>
      </c>
      <c r="G789">
        <v>6</v>
      </c>
      <c r="H789" s="72">
        <v>2</v>
      </c>
      <c r="I789" t="s">
        <v>2595</v>
      </c>
      <c r="J789" t="s">
        <v>1111</v>
      </c>
      <c r="K789">
        <v>10</v>
      </c>
      <c r="L789" s="10" t="str">
        <f t="shared" si="36"/>
        <v xml:space="preserve">Gm. </v>
      </c>
      <c r="M789" t="str">
        <f t="shared" si="38"/>
        <v>Gm. Zadzim</v>
      </c>
      <c r="O789" s="69"/>
      <c r="P789" s="71"/>
      <c r="Q789" s="93"/>
    </row>
    <row r="790" spans="5:17">
      <c r="E790" s="62" t="str">
        <f t="shared" si="37"/>
        <v>1012000</v>
      </c>
      <c r="F790">
        <v>12</v>
      </c>
      <c r="G790">
        <v>0</v>
      </c>
      <c r="H790" s="72">
        <v>0</v>
      </c>
      <c r="I790" t="s">
        <v>304</v>
      </c>
      <c r="J790" t="s">
        <v>1112</v>
      </c>
      <c r="K790">
        <v>10</v>
      </c>
      <c r="L790" s="10" t="str">
        <f t="shared" si="36"/>
        <v xml:space="preserve">Pow. </v>
      </c>
      <c r="M790" t="str">
        <f t="shared" si="38"/>
        <v>Pow. Radomszczański</v>
      </c>
      <c r="O790" s="69"/>
      <c r="P790" s="71"/>
      <c r="Q790" s="93"/>
    </row>
    <row r="791" spans="5:17">
      <c r="E791" s="62" t="str">
        <f t="shared" si="37"/>
        <v>1012011</v>
      </c>
      <c r="F791">
        <v>12</v>
      </c>
      <c r="G791">
        <v>1</v>
      </c>
      <c r="H791" s="72">
        <v>1</v>
      </c>
      <c r="I791" t="s">
        <v>2595</v>
      </c>
      <c r="J791" t="s">
        <v>1113</v>
      </c>
      <c r="K791">
        <v>10</v>
      </c>
      <c r="L791" s="10" t="str">
        <f t="shared" si="36"/>
        <v xml:space="preserve">M. </v>
      </c>
      <c r="M791" t="str">
        <f t="shared" si="38"/>
        <v>M. Radomsko</v>
      </c>
      <c r="O791" s="69"/>
      <c r="P791" s="71"/>
      <c r="Q791" s="93"/>
    </row>
    <row r="792" spans="5:17">
      <c r="E792" s="62" t="str">
        <f t="shared" si="37"/>
        <v>1012022</v>
      </c>
      <c r="F792">
        <v>12</v>
      </c>
      <c r="G792">
        <v>2</v>
      </c>
      <c r="H792" s="72">
        <v>2</v>
      </c>
      <c r="I792" t="s">
        <v>2595</v>
      </c>
      <c r="J792" t="s">
        <v>1114</v>
      </c>
      <c r="K792">
        <v>10</v>
      </c>
      <c r="L792" s="10" t="str">
        <f t="shared" si="36"/>
        <v xml:space="preserve">Gm. </v>
      </c>
      <c r="M792" t="str">
        <f t="shared" si="38"/>
        <v>Gm. Dobryszyce</v>
      </c>
      <c r="O792" s="69"/>
      <c r="P792" s="71"/>
      <c r="Q792" s="93"/>
    </row>
    <row r="793" spans="5:17">
      <c r="E793" s="62" t="str">
        <f t="shared" si="37"/>
        <v>1012032</v>
      </c>
      <c r="F793">
        <v>12</v>
      </c>
      <c r="G793">
        <v>3</v>
      </c>
      <c r="H793" s="72">
        <v>2</v>
      </c>
      <c r="I793" t="s">
        <v>2595</v>
      </c>
      <c r="J793" t="s">
        <v>1115</v>
      </c>
      <c r="K793">
        <v>10</v>
      </c>
      <c r="L793" s="10" t="str">
        <f t="shared" si="36"/>
        <v xml:space="preserve">Gm. </v>
      </c>
      <c r="M793" t="str">
        <f t="shared" si="38"/>
        <v>Gm. Gidle</v>
      </c>
      <c r="O793" s="69"/>
      <c r="P793" s="71"/>
      <c r="Q793" s="93"/>
    </row>
    <row r="794" spans="5:17">
      <c r="E794" s="62" t="str">
        <f t="shared" si="37"/>
        <v>1012042</v>
      </c>
      <c r="F794">
        <v>12</v>
      </c>
      <c r="G794">
        <v>4</v>
      </c>
      <c r="H794" s="72">
        <v>2</v>
      </c>
      <c r="I794" t="s">
        <v>2595</v>
      </c>
      <c r="J794" t="s">
        <v>1116</v>
      </c>
      <c r="K794">
        <v>10</v>
      </c>
      <c r="L794" s="10" t="str">
        <f t="shared" si="36"/>
        <v xml:space="preserve">Gm. </v>
      </c>
      <c r="M794" t="str">
        <f t="shared" si="38"/>
        <v>Gm. Gomunice</v>
      </c>
      <c r="O794" s="69"/>
      <c r="P794" s="71"/>
      <c r="Q794" s="93"/>
    </row>
    <row r="795" spans="5:17">
      <c r="E795" s="62" t="str">
        <f t="shared" si="37"/>
        <v>1012053</v>
      </c>
      <c r="F795">
        <v>12</v>
      </c>
      <c r="G795">
        <v>5</v>
      </c>
      <c r="H795" s="72">
        <v>3</v>
      </c>
      <c r="I795" t="s">
        <v>2595</v>
      </c>
      <c r="J795" t="s">
        <v>1117</v>
      </c>
      <c r="K795">
        <v>10</v>
      </c>
      <c r="L795" s="10" t="str">
        <f t="shared" si="36"/>
        <v xml:space="preserve">M.-Gm. </v>
      </c>
      <c r="M795" t="str">
        <f t="shared" si="38"/>
        <v>M.-Gm. Kamieńsk</v>
      </c>
      <c r="O795" s="69"/>
      <c r="P795" s="71"/>
      <c r="Q795" s="93"/>
    </row>
    <row r="796" spans="5:17">
      <c r="E796" s="62" t="str">
        <f t="shared" si="37"/>
        <v>1012062</v>
      </c>
      <c r="F796">
        <v>12</v>
      </c>
      <c r="G796">
        <v>6</v>
      </c>
      <c r="H796" s="72">
        <v>2</v>
      </c>
      <c r="I796" t="s">
        <v>2595</v>
      </c>
      <c r="J796" t="s">
        <v>1118</v>
      </c>
      <c r="K796">
        <v>10</v>
      </c>
      <c r="L796" s="10" t="str">
        <f t="shared" si="36"/>
        <v xml:space="preserve">Gm. </v>
      </c>
      <c r="M796" t="str">
        <f t="shared" si="38"/>
        <v>Gm. Kobiele Wielkie</v>
      </c>
      <c r="O796" s="69"/>
      <c r="P796" s="71"/>
      <c r="Q796" s="93"/>
    </row>
    <row r="797" spans="5:17">
      <c r="E797" s="62" t="str">
        <f t="shared" si="37"/>
        <v>1012072</v>
      </c>
      <c r="F797">
        <v>12</v>
      </c>
      <c r="G797">
        <v>7</v>
      </c>
      <c r="H797" s="72">
        <v>2</v>
      </c>
      <c r="I797" t="s">
        <v>2595</v>
      </c>
      <c r="J797" t="s">
        <v>1119</v>
      </c>
      <c r="K797">
        <v>10</v>
      </c>
      <c r="L797" s="10" t="str">
        <f t="shared" si="36"/>
        <v xml:space="preserve">Gm. </v>
      </c>
      <c r="M797" t="str">
        <f t="shared" si="38"/>
        <v>Gm. Kodrąb</v>
      </c>
      <c r="O797" s="69"/>
      <c r="P797" s="71"/>
      <c r="Q797" s="93"/>
    </row>
    <row r="798" spans="5:17">
      <c r="E798" s="62" t="str">
        <f t="shared" si="37"/>
        <v>1012082</v>
      </c>
      <c r="F798">
        <v>12</v>
      </c>
      <c r="G798">
        <v>8</v>
      </c>
      <c r="H798" s="72">
        <v>2</v>
      </c>
      <c r="I798" t="s">
        <v>2595</v>
      </c>
      <c r="J798" t="s">
        <v>1120</v>
      </c>
      <c r="K798">
        <v>10</v>
      </c>
      <c r="L798" s="10" t="str">
        <f t="shared" si="36"/>
        <v xml:space="preserve">Gm. </v>
      </c>
      <c r="M798" t="str">
        <f t="shared" si="38"/>
        <v>Gm. Lgota Wielka</v>
      </c>
      <c r="O798" s="69"/>
      <c r="P798" s="71"/>
      <c r="Q798" s="93"/>
    </row>
    <row r="799" spans="5:17">
      <c r="E799" s="62" t="str">
        <f t="shared" si="37"/>
        <v>1012092</v>
      </c>
      <c r="F799">
        <v>12</v>
      </c>
      <c r="G799">
        <v>9</v>
      </c>
      <c r="H799" s="72">
        <v>2</v>
      </c>
      <c r="I799" t="s">
        <v>2595</v>
      </c>
      <c r="J799" t="s">
        <v>1121</v>
      </c>
      <c r="K799">
        <v>10</v>
      </c>
      <c r="L799" s="10" t="str">
        <f t="shared" si="36"/>
        <v xml:space="preserve">Gm. </v>
      </c>
      <c r="M799" t="str">
        <f t="shared" si="38"/>
        <v>Gm. Ładzice</v>
      </c>
      <c r="O799" s="69"/>
      <c r="P799" s="71"/>
      <c r="Q799" s="93"/>
    </row>
    <row r="800" spans="5:17">
      <c r="E800" s="62" t="str">
        <f t="shared" si="37"/>
        <v>1012102</v>
      </c>
      <c r="F800">
        <v>12</v>
      </c>
      <c r="G800">
        <v>10</v>
      </c>
      <c r="H800" s="72">
        <v>2</v>
      </c>
      <c r="I800" t="s">
        <v>2595</v>
      </c>
      <c r="J800" t="s">
        <v>1122</v>
      </c>
      <c r="K800">
        <v>10</v>
      </c>
      <c r="L800" s="10" t="str">
        <f t="shared" si="36"/>
        <v xml:space="preserve">Gm. </v>
      </c>
      <c r="M800" t="str">
        <f t="shared" si="38"/>
        <v>Gm. Masłowice</v>
      </c>
      <c r="O800" s="69"/>
      <c r="P800" s="71"/>
      <c r="Q800" s="93"/>
    </row>
    <row r="801" spans="5:17">
      <c r="E801" s="62" t="str">
        <f t="shared" si="37"/>
        <v>1012113</v>
      </c>
      <c r="F801">
        <v>12</v>
      </c>
      <c r="G801">
        <v>11</v>
      </c>
      <c r="H801" s="72">
        <v>3</v>
      </c>
      <c r="I801" t="s">
        <v>2595</v>
      </c>
      <c r="J801" t="s">
        <v>1123</v>
      </c>
      <c r="K801">
        <v>10</v>
      </c>
      <c r="L801" s="10" t="str">
        <f t="shared" si="36"/>
        <v xml:space="preserve">M.-Gm. </v>
      </c>
      <c r="M801" t="str">
        <f t="shared" si="38"/>
        <v>M.-Gm. Przedbórz</v>
      </c>
      <c r="O801" s="69"/>
      <c r="P801" s="71"/>
      <c r="Q801" s="93"/>
    </row>
    <row r="802" spans="5:17">
      <c r="E802" s="62" t="str">
        <f t="shared" si="37"/>
        <v>1012122</v>
      </c>
      <c r="F802">
        <v>12</v>
      </c>
      <c r="G802">
        <v>12</v>
      </c>
      <c r="H802" s="72">
        <v>2</v>
      </c>
      <c r="I802" t="s">
        <v>2595</v>
      </c>
      <c r="J802" t="s">
        <v>1113</v>
      </c>
      <c r="K802">
        <v>10</v>
      </c>
      <c r="L802" s="10" t="str">
        <f t="shared" si="36"/>
        <v xml:space="preserve">Gm. </v>
      </c>
      <c r="M802" t="str">
        <f t="shared" si="38"/>
        <v>Gm. Radomsko</v>
      </c>
      <c r="O802" s="69"/>
      <c r="P802" s="71"/>
      <c r="Q802" s="93"/>
    </row>
    <row r="803" spans="5:17">
      <c r="E803" s="62" t="str">
        <f t="shared" si="37"/>
        <v>1012132</v>
      </c>
      <c r="F803">
        <v>12</v>
      </c>
      <c r="G803">
        <v>13</v>
      </c>
      <c r="H803" s="72">
        <v>2</v>
      </c>
      <c r="I803" t="s">
        <v>2595</v>
      </c>
      <c r="J803" t="s">
        <v>1124</v>
      </c>
      <c r="K803">
        <v>10</v>
      </c>
      <c r="L803" s="10" t="str">
        <f t="shared" si="36"/>
        <v xml:space="preserve">Gm. </v>
      </c>
      <c r="M803" t="str">
        <f t="shared" si="38"/>
        <v>Gm. Wielgomłyny</v>
      </c>
      <c r="O803" s="69"/>
      <c r="P803" s="71"/>
      <c r="Q803" s="93"/>
    </row>
    <row r="804" spans="5:17">
      <c r="E804" s="62" t="str">
        <f t="shared" si="37"/>
        <v>1012142</v>
      </c>
      <c r="F804">
        <v>12</v>
      </c>
      <c r="G804">
        <v>14</v>
      </c>
      <c r="H804" s="72">
        <v>2</v>
      </c>
      <c r="I804" t="s">
        <v>2595</v>
      </c>
      <c r="J804" t="s">
        <v>1125</v>
      </c>
      <c r="K804">
        <v>10</v>
      </c>
      <c r="L804" s="10" t="str">
        <f t="shared" si="36"/>
        <v xml:space="preserve">Gm. </v>
      </c>
      <c r="M804" t="str">
        <f t="shared" si="38"/>
        <v>Gm. Żytno</v>
      </c>
      <c r="O804" s="69"/>
      <c r="P804" s="71"/>
      <c r="Q804" s="93"/>
    </row>
    <row r="805" spans="5:17">
      <c r="E805" s="62" t="str">
        <f t="shared" si="37"/>
        <v>1013000</v>
      </c>
      <c r="F805">
        <v>13</v>
      </c>
      <c r="G805">
        <v>0</v>
      </c>
      <c r="H805" s="72">
        <v>0</v>
      </c>
      <c r="I805" t="s">
        <v>304</v>
      </c>
      <c r="J805" t="s">
        <v>1126</v>
      </c>
      <c r="K805">
        <v>10</v>
      </c>
      <c r="L805" s="10" t="str">
        <f t="shared" si="36"/>
        <v xml:space="preserve">Pow. </v>
      </c>
      <c r="M805" t="str">
        <f t="shared" si="38"/>
        <v>Pow. Rawski</v>
      </c>
      <c r="O805" s="69"/>
      <c r="P805" s="71"/>
      <c r="Q805" s="93"/>
    </row>
    <row r="806" spans="5:17">
      <c r="E806" s="62" t="str">
        <f t="shared" si="37"/>
        <v>1013011</v>
      </c>
      <c r="F806">
        <v>13</v>
      </c>
      <c r="G806">
        <v>1</v>
      </c>
      <c r="H806" s="72">
        <v>1</v>
      </c>
      <c r="I806" t="s">
        <v>2595</v>
      </c>
      <c r="J806" t="s">
        <v>1127</v>
      </c>
      <c r="K806">
        <v>10</v>
      </c>
      <c r="L806" s="10" t="str">
        <f t="shared" si="36"/>
        <v xml:space="preserve">M. </v>
      </c>
      <c r="M806" t="str">
        <f t="shared" si="38"/>
        <v>M. Rawa Mazowiecka</v>
      </c>
      <c r="O806" s="69"/>
      <c r="P806" s="71"/>
      <c r="Q806" s="93"/>
    </row>
    <row r="807" spans="5:17">
      <c r="E807" s="62" t="str">
        <f t="shared" si="37"/>
        <v>1013023</v>
      </c>
      <c r="F807">
        <v>13</v>
      </c>
      <c r="G807">
        <v>2</v>
      </c>
      <c r="H807" s="72">
        <v>3</v>
      </c>
      <c r="I807" t="s">
        <v>2595</v>
      </c>
      <c r="J807" t="s">
        <v>1128</v>
      </c>
      <c r="K807">
        <v>10</v>
      </c>
      <c r="L807" s="10" t="str">
        <f t="shared" si="36"/>
        <v xml:space="preserve">M.-Gm. </v>
      </c>
      <c r="M807" t="str">
        <f t="shared" si="38"/>
        <v>M.-Gm. Biała Rawska</v>
      </c>
      <c r="O807" s="69"/>
      <c r="P807" s="71"/>
      <c r="Q807" s="93"/>
    </row>
    <row r="808" spans="5:17">
      <c r="E808" s="62" t="str">
        <f t="shared" si="37"/>
        <v>1013032</v>
      </c>
      <c r="F808">
        <v>13</v>
      </c>
      <c r="G808">
        <v>3</v>
      </c>
      <c r="H808" s="72">
        <v>2</v>
      </c>
      <c r="I808" t="s">
        <v>2595</v>
      </c>
      <c r="J808" t="s">
        <v>1129</v>
      </c>
      <c r="K808">
        <v>10</v>
      </c>
      <c r="L808" s="10" t="str">
        <f t="shared" si="36"/>
        <v xml:space="preserve">Gm. </v>
      </c>
      <c r="M808" t="str">
        <f t="shared" si="38"/>
        <v>Gm. Cielądz</v>
      </c>
      <c r="O808" s="69"/>
      <c r="P808" s="71"/>
      <c r="Q808" s="93"/>
    </row>
    <row r="809" spans="5:17">
      <c r="E809" s="62" t="str">
        <f t="shared" si="37"/>
        <v>1013042</v>
      </c>
      <c r="F809">
        <v>13</v>
      </c>
      <c r="G809">
        <v>4</v>
      </c>
      <c r="H809" s="72">
        <v>2</v>
      </c>
      <c r="I809" t="s">
        <v>2595</v>
      </c>
      <c r="J809" t="s">
        <v>1127</v>
      </c>
      <c r="K809">
        <v>10</v>
      </c>
      <c r="L809" s="10" t="str">
        <f t="shared" si="36"/>
        <v xml:space="preserve">Gm. </v>
      </c>
      <c r="M809" t="str">
        <f t="shared" si="38"/>
        <v>Gm. Rawa Mazowiecka</v>
      </c>
      <c r="O809" s="69"/>
      <c r="P809" s="71"/>
      <c r="Q809" s="93"/>
    </row>
    <row r="810" spans="5:17">
      <c r="E810" s="62" t="str">
        <f t="shared" si="37"/>
        <v>1013052</v>
      </c>
      <c r="F810">
        <v>13</v>
      </c>
      <c r="G810">
        <v>5</v>
      </c>
      <c r="H810" s="72">
        <v>2</v>
      </c>
      <c r="I810" t="s">
        <v>2595</v>
      </c>
      <c r="J810" t="s">
        <v>1130</v>
      </c>
      <c r="K810">
        <v>10</v>
      </c>
      <c r="L810" s="10" t="str">
        <f t="shared" si="36"/>
        <v xml:space="preserve">Gm. </v>
      </c>
      <c r="M810" t="str">
        <f t="shared" si="38"/>
        <v>Gm. Regnów</v>
      </c>
      <c r="O810" s="69"/>
      <c r="P810" s="71"/>
      <c r="Q810" s="93"/>
    </row>
    <row r="811" spans="5:17">
      <c r="E811" s="62" t="str">
        <f t="shared" si="37"/>
        <v>1013062</v>
      </c>
      <c r="F811">
        <v>13</v>
      </c>
      <c r="G811">
        <v>6</v>
      </c>
      <c r="H811" s="72">
        <v>2</v>
      </c>
      <c r="I811" t="s">
        <v>2595</v>
      </c>
      <c r="J811" t="s">
        <v>1131</v>
      </c>
      <c r="K811">
        <v>10</v>
      </c>
      <c r="L811" s="10" t="str">
        <f t="shared" si="36"/>
        <v xml:space="preserve">Gm. </v>
      </c>
      <c r="M811" t="str">
        <f t="shared" si="38"/>
        <v>Gm. Sadkowice</v>
      </c>
      <c r="O811" s="69"/>
      <c r="P811" s="71"/>
      <c r="Q811" s="93"/>
    </row>
    <row r="812" spans="5:17">
      <c r="E812" s="62" t="str">
        <f t="shared" si="37"/>
        <v>1014000</v>
      </c>
      <c r="F812">
        <v>14</v>
      </c>
      <c r="G812">
        <v>0</v>
      </c>
      <c r="H812" s="72">
        <v>0</v>
      </c>
      <c r="I812" t="s">
        <v>304</v>
      </c>
      <c r="J812" t="s">
        <v>1132</v>
      </c>
      <c r="K812">
        <v>10</v>
      </c>
      <c r="L812" s="10" t="str">
        <f t="shared" si="36"/>
        <v xml:space="preserve">Pow. </v>
      </c>
      <c r="M812" t="str">
        <f t="shared" si="38"/>
        <v>Pow. Sieradzki</v>
      </c>
      <c r="O812" s="69"/>
      <c r="P812" s="71"/>
      <c r="Q812" s="93"/>
    </row>
    <row r="813" spans="5:17">
      <c r="E813" s="62" t="str">
        <f t="shared" si="37"/>
        <v>1014011</v>
      </c>
      <c r="F813">
        <v>14</v>
      </c>
      <c r="G813">
        <v>1</v>
      </c>
      <c r="H813" s="72">
        <v>1</v>
      </c>
      <c r="I813" t="s">
        <v>2595</v>
      </c>
      <c r="J813" t="s">
        <v>1133</v>
      </c>
      <c r="K813">
        <v>10</v>
      </c>
      <c r="L813" s="10" t="str">
        <f t="shared" si="36"/>
        <v xml:space="preserve">M. </v>
      </c>
      <c r="M813" t="str">
        <f t="shared" si="38"/>
        <v>M. Sieradz</v>
      </c>
      <c r="O813" s="69"/>
      <c r="P813" s="71"/>
      <c r="Q813" s="93"/>
    </row>
    <row r="814" spans="5:17">
      <c r="E814" s="62" t="str">
        <f t="shared" si="37"/>
        <v>1014023</v>
      </c>
      <c r="F814">
        <v>14</v>
      </c>
      <c r="G814">
        <v>2</v>
      </c>
      <c r="H814" s="72">
        <v>3</v>
      </c>
      <c r="I814" t="s">
        <v>2595</v>
      </c>
      <c r="J814" t="s">
        <v>1134</v>
      </c>
      <c r="K814">
        <v>10</v>
      </c>
      <c r="L814" s="10" t="str">
        <f t="shared" si="36"/>
        <v xml:space="preserve">M.-Gm. </v>
      </c>
      <c r="M814" t="str">
        <f t="shared" si="38"/>
        <v>M.-Gm. Błaszki</v>
      </c>
      <c r="O814" s="69"/>
      <c r="P814" s="71"/>
      <c r="Q814" s="93"/>
    </row>
    <row r="815" spans="5:17">
      <c r="E815" s="62" t="str">
        <f t="shared" si="37"/>
        <v>1014032</v>
      </c>
      <c r="F815">
        <v>14</v>
      </c>
      <c r="G815">
        <v>3</v>
      </c>
      <c r="H815" s="72">
        <v>2</v>
      </c>
      <c r="I815" t="s">
        <v>2595</v>
      </c>
      <c r="J815" t="s">
        <v>1135</v>
      </c>
      <c r="K815">
        <v>10</v>
      </c>
      <c r="L815" s="10" t="str">
        <f t="shared" si="36"/>
        <v xml:space="preserve">Gm. </v>
      </c>
      <c r="M815" t="str">
        <f t="shared" si="38"/>
        <v>Gm. Brąszewice</v>
      </c>
      <c r="O815" s="69"/>
      <c r="P815" s="71"/>
      <c r="Q815" s="93"/>
    </row>
    <row r="816" spans="5:17">
      <c r="E816" s="62" t="str">
        <f t="shared" si="37"/>
        <v>1014042</v>
      </c>
      <c r="F816">
        <v>14</v>
      </c>
      <c r="G816">
        <v>4</v>
      </c>
      <c r="H816" s="72">
        <v>2</v>
      </c>
      <c r="I816" t="s">
        <v>2595</v>
      </c>
      <c r="J816" t="s">
        <v>1136</v>
      </c>
      <c r="K816">
        <v>10</v>
      </c>
      <c r="L816" s="10" t="str">
        <f t="shared" si="36"/>
        <v xml:space="preserve">Gm. </v>
      </c>
      <c r="M816" t="str">
        <f t="shared" si="38"/>
        <v>Gm. Brzeźnio</v>
      </c>
      <c r="O816" s="69"/>
      <c r="P816" s="71"/>
      <c r="Q816" s="93"/>
    </row>
    <row r="817" spans="5:17">
      <c r="E817" s="62" t="str">
        <f t="shared" si="37"/>
        <v>1014052</v>
      </c>
      <c r="F817">
        <v>14</v>
      </c>
      <c r="G817">
        <v>5</v>
      </c>
      <c r="H817" s="72">
        <v>2</v>
      </c>
      <c r="I817" t="s">
        <v>2595</v>
      </c>
      <c r="J817" t="s">
        <v>1137</v>
      </c>
      <c r="K817">
        <v>10</v>
      </c>
      <c r="L817" s="10" t="str">
        <f t="shared" si="36"/>
        <v xml:space="preserve">Gm. </v>
      </c>
      <c r="M817" t="str">
        <f t="shared" si="38"/>
        <v>Gm. Burzenin</v>
      </c>
      <c r="O817" s="69"/>
      <c r="P817" s="71"/>
      <c r="Q817" s="93"/>
    </row>
    <row r="818" spans="5:17">
      <c r="E818" s="62" t="str">
        <f t="shared" si="37"/>
        <v>1014062</v>
      </c>
      <c r="F818">
        <v>14</v>
      </c>
      <c r="G818">
        <v>6</v>
      </c>
      <c r="H818" s="72">
        <v>2</v>
      </c>
      <c r="I818" t="s">
        <v>2595</v>
      </c>
      <c r="J818" t="s">
        <v>1138</v>
      </c>
      <c r="K818">
        <v>10</v>
      </c>
      <c r="L818" s="10" t="str">
        <f t="shared" si="36"/>
        <v xml:space="preserve">Gm. </v>
      </c>
      <c r="M818" t="str">
        <f t="shared" si="38"/>
        <v>Gm. Goszczanów</v>
      </c>
      <c r="O818" s="69"/>
      <c r="P818" s="71"/>
      <c r="Q818" s="93"/>
    </row>
    <row r="819" spans="5:17">
      <c r="E819" s="62" t="str">
        <f t="shared" si="37"/>
        <v>1014072</v>
      </c>
      <c r="F819">
        <v>14</v>
      </c>
      <c r="G819">
        <v>7</v>
      </c>
      <c r="H819" s="72">
        <v>2</v>
      </c>
      <c r="I819" t="s">
        <v>2595</v>
      </c>
      <c r="J819" t="s">
        <v>1139</v>
      </c>
      <c r="K819">
        <v>10</v>
      </c>
      <c r="L819" s="10" t="str">
        <f t="shared" si="36"/>
        <v xml:space="preserve">Gm. </v>
      </c>
      <c r="M819" t="str">
        <f t="shared" si="38"/>
        <v>Gm. Klonowa</v>
      </c>
      <c r="O819" s="69"/>
      <c r="P819" s="71"/>
      <c r="Q819" s="93"/>
    </row>
    <row r="820" spans="5:17">
      <c r="E820" s="62" t="str">
        <f t="shared" si="37"/>
        <v>1014082</v>
      </c>
      <c r="F820">
        <v>14</v>
      </c>
      <c r="G820">
        <v>8</v>
      </c>
      <c r="H820" s="72">
        <v>2</v>
      </c>
      <c r="I820" t="s">
        <v>2595</v>
      </c>
      <c r="J820" t="s">
        <v>1133</v>
      </c>
      <c r="K820">
        <v>10</v>
      </c>
      <c r="L820" s="10" t="str">
        <f t="shared" si="36"/>
        <v xml:space="preserve">Gm. </v>
      </c>
      <c r="M820" t="str">
        <f t="shared" si="38"/>
        <v>Gm. Sieradz</v>
      </c>
      <c r="O820" s="69"/>
      <c r="P820" s="71"/>
      <c r="Q820" s="93"/>
    </row>
    <row r="821" spans="5:17">
      <c r="E821" s="62" t="str">
        <f t="shared" si="37"/>
        <v>1014093</v>
      </c>
      <c r="F821">
        <v>14</v>
      </c>
      <c r="G821">
        <v>9</v>
      </c>
      <c r="H821" s="72">
        <v>3</v>
      </c>
      <c r="I821" t="s">
        <v>2595</v>
      </c>
      <c r="J821" t="s">
        <v>1140</v>
      </c>
      <c r="K821">
        <v>10</v>
      </c>
      <c r="L821" s="10" t="str">
        <f t="shared" si="36"/>
        <v xml:space="preserve">M.-Gm. </v>
      </c>
      <c r="M821" t="str">
        <f t="shared" si="38"/>
        <v>M.-Gm. Warta</v>
      </c>
      <c r="O821" s="69"/>
      <c r="P821" s="71"/>
      <c r="Q821" s="93"/>
    </row>
    <row r="822" spans="5:17">
      <c r="E822" s="62" t="str">
        <f t="shared" si="37"/>
        <v>1014102</v>
      </c>
      <c r="F822">
        <v>14</v>
      </c>
      <c r="G822">
        <v>10</v>
      </c>
      <c r="H822" s="72">
        <v>2</v>
      </c>
      <c r="I822" t="s">
        <v>2595</v>
      </c>
      <c r="J822" t="s">
        <v>1141</v>
      </c>
      <c r="K822">
        <v>10</v>
      </c>
      <c r="L822" s="10" t="str">
        <f t="shared" si="36"/>
        <v xml:space="preserve">Gm. </v>
      </c>
      <c r="M822" t="str">
        <f t="shared" si="38"/>
        <v>Gm. Wróblew</v>
      </c>
      <c r="O822" s="69"/>
      <c r="P822" s="71"/>
      <c r="Q822" s="93"/>
    </row>
    <row r="823" spans="5:17">
      <c r="E823" s="62" t="str">
        <f t="shared" si="37"/>
        <v>1014113</v>
      </c>
      <c r="F823">
        <v>14</v>
      </c>
      <c r="G823">
        <v>11</v>
      </c>
      <c r="H823" s="72">
        <v>3</v>
      </c>
      <c r="I823" t="s">
        <v>2595</v>
      </c>
      <c r="J823" t="s">
        <v>1142</v>
      </c>
      <c r="K823">
        <v>10</v>
      </c>
      <c r="L823" s="10" t="str">
        <f t="shared" si="36"/>
        <v xml:space="preserve">M.-Gm. </v>
      </c>
      <c r="M823" t="str">
        <f t="shared" si="38"/>
        <v>M.-Gm. Złoczew</v>
      </c>
      <c r="O823" s="69"/>
      <c r="P823" s="71"/>
      <c r="Q823" s="93"/>
    </row>
    <row r="824" spans="5:17">
      <c r="E824" s="62" t="str">
        <f t="shared" si="37"/>
        <v>1015000</v>
      </c>
      <c r="F824">
        <v>15</v>
      </c>
      <c r="G824">
        <v>0</v>
      </c>
      <c r="H824" s="72">
        <v>0</v>
      </c>
      <c r="I824" t="s">
        <v>304</v>
      </c>
      <c r="J824" t="s">
        <v>1143</v>
      </c>
      <c r="K824">
        <v>10</v>
      </c>
      <c r="L824" s="10" t="str">
        <f t="shared" si="36"/>
        <v xml:space="preserve">Pow. </v>
      </c>
      <c r="M824" t="str">
        <f t="shared" si="38"/>
        <v>Pow. Skierniewicki</v>
      </c>
      <c r="O824" s="69"/>
      <c r="P824" s="71"/>
      <c r="Q824" s="93"/>
    </row>
    <row r="825" spans="5:17">
      <c r="E825" s="62" t="str">
        <f t="shared" si="37"/>
        <v>1015013</v>
      </c>
      <c r="F825">
        <v>15</v>
      </c>
      <c r="G825">
        <v>1</v>
      </c>
      <c r="H825" s="72">
        <v>3</v>
      </c>
      <c r="I825" t="s">
        <v>2595</v>
      </c>
      <c r="J825" t="s">
        <v>1144</v>
      </c>
      <c r="K825">
        <v>10</v>
      </c>
      <c r="L825" s="10" t="str">
        <f t="shared" si="36"/>
        <v xml:space="preserve">M.-Gm. </v>
      </c>
      <c r="M825" t="str">
        <f t="shared" si="38"/>
        <v>M.-Gm. Bolimów</v>
      </c>
      <c r="O825" s="69">
        <v>1</v>
      </c>
      <c r="P825" s="71"/>
      <c r="Q825" s="93"/>
    </row>
    <row r="826" spans="5:17">
      <c r="E826" s="62" t="str">
        <f t="shared" si="37"/>
        <v>1015022</v>
      </c>
      <c r="F826">
        <v>15</v>
      </c>
      <c r="G826">
        <v>2</v>
      </c>
      <c r="H826" s="72">
        <v>2</v>
      </c>
      <c r="I826" t="s">
        <v>2595</v>
      </c>
      <c r="J826" t="s">
        <v>1145</v>
      </c>
      <c r="K826">
        <v>10</v>
      </c>
      <c r="L826" s="10" t="str">
        <f t="shared" si="36"/>
        <v xml:space="preserve">Gm. </v>
      </c>
      <c r="M826" t="str">
        <f t="shared" si="38"/>
        <v>Gm. Głuchów</v>
      </c>
      <c r="O826" s="69"/>
      <c r="P826" s="71"/>
      <c r="Q826" s="93"/>
    </row>
    <row r="827" spans="5:17">
      <c r="E827" s="62" t="str">
        <f t="shared" si="37"/>
        <v>1015032</v>
      </c>
      <c r="F827">
        <v>15</v>
      </c>
      <c r="G827">
        <v>3</v>
      </c>
      <c r="H827" s="72">
        <v>2</v>
      </c>
      <c r="I827" t="s">
        <v>2595</v>
      </c>
      <c r="J827" t="s">
        <v>1146</v>
      </c>
      <c r="K827">
        <v>10</v>
      </c>
      <c r="L827" s="10" t="str">
        <f t="shared" si="36"/>
        <v xml:space="preserve">Gm. </v>
      </c>
      <c r="M827" t="str">
        <f t="shared" si="38"/>
        <v>Gm. Godzianów</v>
      </c>
      <c r="O827" s="69"/>
      <c r="P827" s="71"/>
      <c r="Q827" s="93"/>
    </row>
    <row r="828" spans="5:17">
      <c r="E828" s="62" t="str">
        <f t="shared" si="37"/>
        <v>1015042</v>
      </c>
      <c r="F828">
        <v>15</v>
      </c>
      <c r="G828">
        <v>4</v>
      </c>
      <c r="H828" s="72">
        <v>2</v>
      </c>
      <c r="I828" t="s">
        <v>2595</v>
      </c>
      <c r="J828" t="s">
        <v>1147</v>
      </c>
      <c r="K828">
        <v>10</v>
      </c>
      <c r="L828" s="10" t="str">
        <f t="shared" si="36"/>
        <v xml:space="preserve">Gm. </v>
      </c>
      <c r="M828" t="str">
        <f t="shared" si="38"/>
        <v>Gm. Kowiesy</v>
      </c>
      <c r="O828" s="69"/>
      <c r="P828" s="71"/>
      <c r="Q828" s="93"/>
    </row>
    <row r="829" spans="5:17">
      <c r="E829" s="62" t="str">
        <f t="shared" si="37"/>
        <v>1015052</v>
      </c>
      <c r="F829">
        <v>15</v>
      </c>
      <c r="G829">
        <v>5</v>
      </c>
      <c r="H829" s="72">
        <v>2</v>
      </c>
      <c r="I829" t="s">
        <v>2595</v>
      </c>
      <c r="J829" t="s">
        <v>1148</v>
      </c>
      <c r="K829">
        <v>10</v>
      </c>
      <c r="L829" s="10" t="str">
        <f t="shared" si="36"/>
        <v xml:space="preserve">Gm. </v>
      </c>
      <c r="M829" t="str">
        <f t="shared" si="38"/>
        <v>Gm. Lipce Reymontowskie</v>
      </c>
      <c r="O829" s="69"/>
      <c r="P829" s="71"/>
      <c r="Q829" s="93"/>
    </row>
    <row r="830" spans="5:17">
      <c r="E830" s="62" t="str">
        <f t="shared" si="37"/>
        <v>1015062</v>
      </c>
      <c r="F830">
        <v>15</v>
      </c>
      <c r="G830">
        <v>6</v>
      </c>
      <c r="H830" s="72">
        <v>2</v>
      </c>
      <c r="I830" t="s">
        <v>2595</v>
      </c>
      <c r="J830" t="s">
        <v>1149</v>
      </c>
      <c r="K830">
        <v>10</v>
      </c>
      <c r="L830" s="10" t="str">
        <f t="shared" si="36"/>
        <v xml:space="preserve">Gm. </v>
      </c>
      <c r="M830" t="str">
        <f t="shared" si="38"/>
        <v>Gm. Maków</v>
      </c>
      <c r="O830" s="69"/>
      <c r="P830" s="71"/>
      <c r="Q830" s="93"/>
    </row>
    <row r="831" spans="5:17">
      <c r="E831" s="62" t="str">
        <f t="shared" si="37"/>
        <v>1015072</v>
      </c>
      <c r="F831">
        <v>15</v>
      </c>
      <c r="G831">
        <v>7</v>
      </c>
      <c r="H831" s="72">
        <v>2</v>
      </c>
      <c r="I831" t="s">
        <v>2595</v>
      </c>
      <c r="J831" t="s">
        <v>1150</v>
      </c>
      <c r="K831">
        <v>10</v>
      </c>
      <c r="L831" s="10" t="str">
        <f t="shared" si="36"/>
        <v xml:space="preserve">Gm. </v>
      </c>
      <c r="M831" t="str">
        <f t="shared" si="38"/>
        <v>Gm. Nowy Kawęczyn</v>
      </c>
      <c r="O831" s="69"/>
      <c r="P831" s="71"/>
      <c r="Q831" s="93"/>
    </row>
    <row r="832" spans="5:17">
      <c r="E832" s="62" t="str">
        <f t="shared" si="37"/>
        <v>1015082</v>
      </c>
      <c r="F832">
        <v>15</v>
      </c>
      <c r="G832">
        <v>8</v>
      </c>
      <c r="H832" s="72">
        <v>2</v>
      </c>
      <c r="I832" t="s">
        <v>2595</v>
      </c>
      <c r="J832" t="s">
        <v>1151</v>
      </c>
      <c r="K832">
        <v>10</v>
      </c>
      <c r="L832" s="10" t="str">
        <f t="shared" si="36"/>
        <v xml:space="preserve">Gm. </v>
      </c>
      <c r="M832" t="str">
        <f t="shared" si="38"/>
        <v>Gm. Skierniewice</v>
      </c>
      <c r="O832" s="69"/>
      <c r="P832" s="71"/>
      <c r="Q832" s="93"/>
    </row>
    <row r="833" spans="5:17">
      <c r="E833" s="62" t="str">
        <f t="shared" si="37"/>
        <v>1015092</v>
      </c>
      <c r="F833">
        <v>15</v>
      </c>
      <c r="G833">
        <v>9</v>
      </c>
      <c r="H833" s="72">
        <v>2</v>
      </c>
      <c r="I833" t="s">
        <v>2595</v>
      </c>
      <c r="J833" t="s">
        <v>1152</v>
      </c>
      <c r="K833">
        <v>10</v>
      </c>
      <c r="L833" s="10" t="str">
        <f t="shared" ref="L833:L896" si="39">+IF(H833=1,"M. ",IF(H833=2,"Gm. ",IF(H833=3,"M.-Gm. ",IF(F833&gt;60,"M. ",LEFT(I833,3)&amp;". "))))</f>
        <v xml:space="preserve">Gm. </v>
      </c>
      <c r="M833" t="str">
        <f t="shared" si="38"/>
        <v>Gm. Słupia</v>
      </c>
      <c r="O833" s="69"/>
      <c r="P833" s="71"/>
      <c r="Q833" s="93"/>
    </row>
    <row r="834" spans="5:17">
      <c r="E834" s="62" t="str">
        <f t="shared" ref="E834:E897" si="40">TEXT(K834,"00")&amp;TEXT(F834,"00")&amp;TEXT(G834,"00")&amp;TEXT(H834,"0")</f>
        <v>1016000</v>
      </c>
      <c r="F834">
        <v>16</v>
      </c>
      <c r="G834">
        <v>0</v>
      </c>
      <c r="H834" s="72">
        <v>0</v>
      </c>
      <c r="I834" t="s">
        <v>304</v>
      </c>
      <c r="J834" t="s">
        <v>896</v>
      </c>
      <c r="K834">
        <v>10</v>
      </c>
      <c r="L834" s="10" t="str">
        <f t="shared" si="39"/>
        <v xml:space="preserve">Pow. </v>
      </c>
      <c r="M834" t="str">
        <f t="shared" ref="M834:M897" si="41">+L834&amp;PROPER(J834)</f>
        <v>Pow. Tomaszowski</v>
      </c>
      <c r="O834" s="69"/>
      <c r="P834" s="71"/>
      <c r="Q834" s="93"/>
    </row>
    <row r="835" spans="5:17">
      <c r="E835" s="62" t="str">
        <f t="shared" si="40"/>
        <v>1016011</v>
      </c>
      <c r="F835">
        <v>16</v>
      </c>
      <c r="G835">
        <v>1</v>
      </c>
      <c r="H835" s="72">
        <v>1</v>
      </c>
      <c r="I835" t="s">
        <v>2595</v>
      </c>
      <c r="J835" t="s">
        <v>1153</v>
      </c>
      <c r="K835">
        <v>10</v>
      </c>
      <c r="L835" s="10" t="str">
        <f t="shared" si="39"/>
        <v xml:space="preserve">M. </v>
      </c>
      <c r="M835" t="str">
        <f t="shared" si="41"/>
        <v>M. Tomaszów Mazowiecki</v>
      </c>
      <c r="O835" s="69"/>
      <c r="P835" s="71"/>
      <c r="Q835" s="93"/>
    </row>
    <row r="836" spans="5:17">
      <c r="E836" s="62" t="str">
        <f t="shared" si="40"/>
        <v>1016022</v>
      </c>
      <c r="F836">
        <v>16</v>
      </c>
      <c r="G836">
        <v>2</v>
      </c>
      <c r="H836" s="72">
        <v>2</v>
      </c>
      <c r="I836" t="s">
        <v>2595</v>
      </c>
      <c r="J836" t="s">
        <v>1154</v>
      </c>
      <c r="K836">
        <v>10</v>
      </c>
      <c r="L836" s="10" t="str">
        <f t="shared" si="39"/>
        <v xml:space="preserve">Gm. </v>
      </c>
      <c r="M836" t="str">
        <f t="shared" si="41"/>
        <v>Gm. Będków</v>
      </c>
      <c r="O836" s="69"/>
      <c r="P836" s="71"/>
      <c r="Q836" s="93"/>
    </row>
    <row r="837" spans="5:17">
      <c r="E837" s="62" t="str">
        <f t="shared" si="40"/>
        <v>1016032</v>
      </c>
      <c r="F837">
        <v>16</v>
      </c>
      <c r="G837">
        <v>3</v>
      </c>
      <c r="H837" s="72">
        <v>2</v>
      </c>
      <c r="I837" t="s">
        <v>2595</v>
      </c>
      <c r="J837" t="s">
        <v>1155</v>
      </c>
      <c r="K837">
        <v>10</v>
      </c>
      <c r="L837" s="10" t="str">
        <f t="shared" si="39"/>
        <v xml:space="preserve">Gm. </v>
      </c>
      <c r="M837" t="str">
        <f t="shared" si="41"/>
        <v>Gm. Budziszewice</v>
      </c>
      <c r="O837" s="69"/>
      <c r="P837" s="71"/>
      <c r="Q837" s="93"/>
    </row>
    <row r="838" spans="5:17">
      <c r="E838" s="62" t="str">
        <f t="shared" si="40"/>
        <v>1016042</v>
      </c>
      <c r="F838">
        <v>16</v>
      </c>
      <c r="G838">
        <v>4</v>
      </c>
      <c r="H838" s="72">
        <v>2</v>
      </c>
      <c r="I838" t="s">
        <v>2595</v>
      </c>
      <c r="J838" t="s">
        <v>1156</v>
      </c>
      <c r="K838">
        <v>10</v>
      </c>
      <c r="L838" s="10" t="str">
        <f t="shared" si="39"/>
        <v xml:space="preserve">Gm. </v>
      </c>
      <c r="M838" t="str">
        <f t="shared" si="41"/>
        <v>Gm. Czerniewice</v>
      </c>
      <c r="O838" s="69"/>
      <c r="P838" s="71"/>
      <c r="Q838" s="93"/>
    </row>
    <row r="839" spans="5:17">
      <c r="E839" s="62" t="str">
        <f t="shared" si="40"/>
        <v>1016053</v>
      </c>
      <c r="F839">
        <v>16</v>
      </c>
      <c r="G839">
        <v>5</v>
      </c>
      <c r="H839" s="72">
        <v>3</v>
      </c>
      <c r="I839" t="s">
        <v>2595</v>
      </c>
      <c r="J839" t="s">
        <v>1157</v>
      </c>
      <c r="K839">
        <v>10</v>
      </c>
      <c r="L839" s="10" t="str">
        <f t="shared" si="39"/>
        <v xml:space="preserve">M.-Gm. </v>
      </c>
      <c r="M839" t="str">
        <f t="shared" si="41"/>
        <v>M.-Gm. Inowłódz</v>
      </c>
      <c r="O839" s="69"/>
      <c r="P839" s="71"/>
      <c r="Q839" s="93">
        <v>1</v>
      </c>
    </row>
    <row r="840" spans="5:17">
      <c r="E840" s="62" t="str">
        <f t="shared" si="40"/>
        <v>1016062</v>
      </c>
      <c r="F840">
        <v>16</v>
      </c>
      <c r="G840">
        <v>6</v>
      </c>
      <c r="H840" s="72">
        <v>2</v>
      </c>
      <c r="I840" t="s">
        <v>2595</v>
      </c>
      <c r="J840" t="s">
        <v>1158</v>
      </c>
      <c r="K840">
        <v>10</v>
      </c>
      <c r="L840" s="10" t="str">
        <f t="shared" si="39"/>
        <v xml:space="preserve">Gm. </v>
      </c>
      <c r="M840" t="str">
        <f t="shared" si="41"/>
        <v>Gm. Lubochnia</v>
      </c>
      <c r="O840" s="69"/>
      <c r="P840" s="71"/>
      <c r="Q840" s="93"/>
    </row>
    <row r="841" spans="5:17">
      <c r="E841" s="62" t="str">
        <f t="shared" si="40"/>
        <v>1016072</v>
      </c>
      <c r="F841">
        <v>16</v>
      </c>
      <c r="G841">
        <v>7</v>
      </c>
      <c r="H841" s="72">
        <v>2</v>
      </c>
      <c r="I841" t="s">
        <v>2595</v>
      </c>
      <c r="J841" t="s">
        <v>1159</v>
      </c>
      <c r="K841">
        <v>10</v>
      </c>
      <c r="L841" s="10" t="str">
        <f t="shared" si="39"/>
        <v xml:space="preserve">Gm. </v>
      </c>
      <c r="M841" t="str">
        <f t="shared" si="41"/>
        <v>Gm. Rokiciny</v>
      </c>
      <c r="O841" s="69"/>
      <c r="P841" s="71"/>
      <c r="Q841" s="93"/>
    </row>
    <row r="842" spans="5:17">
      <c r="E842" s="62" t="str">
        <f t="shared" si="40"/>
        <v>1016082</v>
      </c>
      <c r="F842">
        <v>16</v>
      </c>
      <c r="G842">
        <v>8</v>
      </c>
      <c r="H842" s="72">
        <v>2</v>
      </c>
      <c r="I842" t="s">
        <v>2595</v>
      </c>
      <c r="J842" t="s">
        <v>1160</v>
      </c>
      <c r="K842">
        <v>10</v>
      </c>
      <c r="L842" s="10" t="str">
        <f t="shared" si="39"/>
        <v xml:space="preserve">Gm. </v>
      </c>
      <c r="M842" t="str">
        <f t="shared" si="41"/>
        <v>Gm. Rzeczyca</v>
      </c>
      <c r="O842" s="69"/>
      <c r="P842" s="71"/>
      <c r="Q842" s="93"/>
    </row>
    <row r="843" spans="5:17">
      <c r="E843" s="62" t="str">
        <f t="shared" si="40"/>
        <v>1016092</v>
      </c>
      <c r="F843">
        <v>16</v>
      </c>
      <c r="G843">
        <v>9</v>
      </c>
      <c r="H843" s="72">
        <v>2</v>
      </c>
      <c r="I843" t="s">
        <v>2595</v>
      </c>
      <c r="J843" t="s">
        <v>1153</v>
      </c>
      <c r="K843">
        <v>10</v>
      </c>
      <c r="L843" s="10" t="str">
        <f t="shared" si="39"/>
        <v xml:space="preserve">Gm. </v>
      </c>
      <c r="M843" t="str">
        <f t="shared" si="41"/>
        <v>Gm. Tomaszów Mazowiecki</v>
      </c>
      <c r="O843" s="69"/>
      <c r="P843" s="71"/>
      <c r="Q843" s="93"/>
    </row>
    <row r="844" spans="5:17">
      <c r="E844" s="62" t="str">
        <f t="shared" si="40"/>
        <v>1016103</v>
      </c>
      <c r="F844">
        <v>16</v>
      </c>
      <c r="G844">
        <v>10</v>
      </c>
      <c r="H844" s="72">
        <v>3</v>
      </c>
      <c r="I844" t="s">
        <v>2595</v>
      </c>
      <c r="J844" t="s">
        <v>1161</v>
      </c>
      <c r="K844">
        <v>10</v>
      </c>
      <c r="L844" s="10" t="str">
        <f t="shared" si="39"/>
        <v xml:space="preserve">M.-Gm. </v>
      </c>
      <c r="M844" t="str">
        <f t="shared" si="41"/>
        <v>M.-Gm. Ujazd</v>
      </c>
      <c r="O844" s="69"/>
      <c r="P844" s="71">
        <v>1</v>
      </c>
      <c r="Q844" s="93"/>
    </row>
    <row r="845" spans="5:17">
      <c r="E845" s="62" t="str">
        <f t="shared" si="40"/>
        <v>1016112</v>
      </c>
      <c r="F845">
        <v>16</v>
      </c>
      <c r="G845">
        <v>11</v>
      </c>
      <c r="H845" s="72">
        <v>2</v>
      </c>
      <c r="I845" t="s">
        <v>2595</v>
      </c>
      <c r="J845" t="s">
        <v>1162</v>
      </c>
      <c r="K845">
        <v>10</v>
      </c>
      <c r="L845" s="10" t="str">
        <f t="shared" si="39"/>
        <v xml:space="preserve">Gm. </v>
      </c>
      <c r="M845" t="str">
        <f t="shared" si="41"/>
        <v>Gm. Żelechlinek</v>
      </c>
      <c r="O845" s="69"/>
      <c r="P845" s="71"/>
      <c r="Q845" s="93"/>
    </row>
    <row r="846" spans="5:17">
      <c r="E846" s="62" t="str">
        <f t="shared" si="40"/>
        <v>1017000</v>
      </c>
      <c r="F846">
        <v>17</v>
      </c>
      <c r="G846">
        <v>0</v>
      </c>
      <c r="H846" s="72">
        <v>0</v>
      </c>
      <c r="I846" t="s">
        <v>304</v>
      </c>
      <c r="J846" t="s">
        <v>1163</v>
      </c>
      <c r="K846">
        <v>10</v>
      </c>
      <c r="L846" s="10" t="str">
        <f t="shared" si="39"/>
        <v xml:space="preserve">Pow. </v>
      </c>
      <c r="M846" t="str">
        <f t="shared" si="41"/>
        <v>Pow. Wieluński</v>
      </c>
      <c r="O846" s="69"/>
      <c r="P846" s="71"/>
      <c r="Q846" s="93"/>
    </row>
    <row r="847" spans="5:17">
      <c r="E847" s="62" t="str">
        <f t="shared" si="40"/>
        <v>1017012</v>
      </c>
      <c r="F847">
        <v>17</v>
      </c>
      <c r="G847">
        <v>1</v>
      </c>
      <c r="H847" s="72">
        <v>2</v>
      </c>
      <c r="I847" t="s">
        <v>2595</v>
      </c>
      <c r="J847" t="s">
        <v>1164</v>
      </c>
      <c r="K847">
        <v>10</v>
      </c>
      <c r="L847" s="10" t="str">
        <f t="shared" si="39"/>
        <v xml:space="preserve">Gm. </v>
      </c>
      <c r="M847" t="str">
        <f t="shared" si="41"/>
        <v>Gm. Biała</v>
      </c>
      <c r="O847" s="69"/>
      <c r="P847" s="71"/>
      <c r="Q847" s="93"/>
    </row>
    <row r="848" spans="5:17">
      <c r="E848" s="62" t="str">
        <f t="shared" si="40"/>
        <v>1017022</v>
      </c>
      <c r="F848">
        <v>17</v>
      </c>
      <c r="G848">
        <v>2</v>
      </c>
      <c r="H848" s="72">
        <v>2</v>
      </c>
      <c r="I848" t="s">
        <v>2595</v>
      </c>
      <c r="J848" t="s">
        <v>1165</v>
      </c>
      <c r="K848">
        <v>10</v>
      </c>
      <c r="L848" s="10" t="str">
        <f t="shared" si="39"/>
        <v xml:space="preserve">Gm. </v>
      </c>
      <c r="M848" t="str">
        <f t="shared" si="41"/>
        <v>Gm. Czarnożyły</v>
      </c>
      <c r="O848" s="69"/>
      <c r="P848" s="71"/>
      <c r="Q848" s="93"/>
    </row>
    <row r="849" spans="5:17">
      <c r="E849" s="62" t="str">
        <f t="shared" si="40"/>
        <v>1017032</v>
      </c>
      <c r="F849">
        <v>17</v>
      </c>
      <c r="G849">
        <v>3</v>
      </c>
      <c r="H849" s="72">
        <v>2</v>
      </c>
      <c r="I849" t="s">
        <v>2595</v>
      </c>
      <c r="J849" t="s">
        <v>824</v>
      </c>
      <c r="K849">
        <v>10</v>
      </c>
      <c r="L849" s="10" t="str">
        <f t="shared" si="39"/>
        <v xml:space="preserve">Gm. </v>
      </c>
      <c r="M849" t="str">
        <f t="shared" si="41"/>
        <v>Gm. Konopnica</v>
      </c>
      <c r="O849" s="69"/>
      <c r="P849" s="71"/>
      <c r="Q849" s="93"/>
    </row>
    <row r="850" spans="5:17">
      <c r="E850" s="62" t="str">
        <f t="shared" si="40"/>
        <v>1017042</v>
      </c>
      <c r="F850">
        <v>17</v>
      </c>
      <c r="G850">
        <v>4</v>
      </c>
      <c r="H850" s="72">
        <v>2</v>
      </c>
      <c r="I850" t="s">
        <v>2595</v>
      </c>
      <c r="J850" t="s">
        <v>1166</v>
      </c>
      <c r="K850">
        <v>10</v>
      </c>
      <c r="L850" s="10" t="str">
        <f t="shared" si="39"/>
        <v xml:space="preserve">Gm. </v>
      </c>
      <c r="M850" t="str">
        <f t="shared" si="41"/>
        <v>Gm. Mokrsko</v>
      </c>
      <c r="O850" s="69"/>
      <c r="P850" s="71"/>
      <c r="Q850" s="93"/>
    </row>
    <row r="851" spans="5:17">
      <c r="E851" s="62" t="str">
        <f t="shared" si="40"/>
        <v>1017053</v>
      </c>
      <c r="F851">
        <v>17</v>
      </c>
      <c r="G851">
        <v>5</v>
      </c>
      <c r="H851" s="72">
        <v>3</v>
      </c>
      <c r="I851" t="s">
        <v>2595</v>
      </c>
      <c r="J851" t="s">
        <v>1167</v>
      </c>
      <c r="K851">
        <v>10</v>
      </c>
      <c r="L851" s="10" t="str">
        <f t="shared" si="39"/>
        <v xml:space="preserve">M.-Gm. </v>
      </c>
      <c r="M851" t="str">
        <f t="shared" si="41"/>
        <v>M.-Gm. Osjaków</v>
      </c>
      <c r="O851" s="69"/>
      <c r="P851" s="71"/>
      <c r="Q851" s="93">
        <v>1</v>
      </c>
    </row>
    <row r="852" spans="5:17">
      <c r="E852" s="62" t="str">
        <f t="shared" si="40"/>
        <v>1017062</v>
      </c>
      <c r="F852">
        <v>17</v>
      </c>
      <c r="G852">
        <v>6</v>
      </c>
      <c r="H852" s="72">
        <v>2</v>
      </c>
      <c r="I852" t="s">
        <v>2595</v>
      </c>
      <c r="J852" t="s">
        <v>813</v>
      </c>
      <c r="K852">
        <v>10</v>
      </c>
      <c r="L852" s="10" t="str">
        <f t="shared" si="39"/>
        <v xml:space="preserve">Gm. </v>
      </c>
      <c r="M852" t="str">
        <f t="shared" si="41"/>
        <v>Gm. Ostrówek</v>
      </c>
      <c r="O852" s="69"/>
      <c r="P852" s="71"/>
      <c r="Q852" s="93"/>
    </row>
    <row r="853" spans="5:17">
      <c r="E853" s="62" t="str">
        <f t="shared" si="40"/>
        <v>1017072</v>
      </c>
      <c r="F853">
        <v>17</v>
      </c>
      <c r="G853">
        <v>7</v>
      </c>
      <c r="H853" s="72">
        <v>2</v>
      </c>
      <c r="I853" t="s">
        <v>2595</v>
      </c>
      <c r="J853" t="s">
        <v>1168</v>
      </c>
      <c r="K853">
        <v>10</v>
      </c>
      <c r="L853" s="10" t="str">
        <f t="shared" si="39"/>
        <v xml:space="preserve">Gm. </v>
      </c>
      <c r="M853" t="str">
        <f t="shared" si="41"/>
        <v>Gm. Pątnów</v>
      </c>
      <c r="O853" s="69"/>
      <c r="P853" s="71"/>
      <c r="Q853" s="93"/>
    </row>
    <row r="854" spans="5:17">
      <c r="E854" s="62" t="str">
        <f t="shared" si="40"/>
        <v>1017082</v>
      </c>
      <c r="F854">
        <v>17</v>
      </c>
      <c r="G854">
        <v>8</v>
      </c>
      <c r="H854" s="72">
        <v>2</v>
      </c>
      <c r="I854" t="s">
        <v>2595</v>
      </c>
      <c r="J854" t="s">
        <v>1169</v>
      </c>
      <c r="K854">
        <v>10</v>
      </c>
      <c r="L854" s="10" t="str">
        <f t="shared" si="39"/>
        <v xml:space="preserve">Gm. </v>
      </c>
      <c r="M854" t="str">
        <f t="shared" si="41"/>
        <v>Gm. Skomlin</v>
      </c>
      <c r="O854" s="69"/>
      <c r="P854" s="71"/>
      <c r="Q854" s="93"/>
    </row>
    <row r="855" spans="5:17">
      <c r="E855" s="62" t="str">
        <f t="shared" si="40"/>
        <v>1017093</v>
      </c>
      <c r="F855">
        <v>17</v>
      </c>
      <c r="G855">
        <v>9</v>
      </c>
      <c r="H855" s="72">
        <v>3</v>
      </c>
      <c r="I855" t="s">
        <v>2595</v>
      </c>
      <c r="J855" t="s">
        <v>1170</v>
      </c>
      <c r="K855">
        <v>10</v>
      </c>
      <c r="L855" s="10" t="str">
        <f t="shared" si="39"/>
        <v xml:space="preserve">M.-Gm. </v>
      </c>
      <c r="M855" t="str">
        <f t="shared" si="41"/>
        <v>M.-Gm. Wieluń</v>
      </c>
      <c r="O855" s="69"/>
      <c r="P855" s="71"/>
      <c r="Q855" s="93"/>
    </row>
    <row r="856" spans="5:17">
      <c r="E856" s="62" t="str">
        <f t="shared" si="40"/>
        <v>1017102</v>
      </c>
      <c r="F856">
        <v>17</v>
      </c>
      <c r="G856">
        <v>10</v>
      </c>
      <c r="H856" s="72">
        <v>2</v>
      </c>
      <c r="I856" t="s">
        <v>2595</v>
      </c>
      <c r="J856" t="s">
        <v>1171</v>
      </c>
      <c r="K856">
        <v>10</v>
      </c>
      <c r="L856" s="10" t="str">
        <f t="shared" si="39"/>
        <v xml:space="preserve">Gm. </v>
      </c>
      <c r="M856" t="str">
        <f t="shared" si="41"/>
        <v>Gm. Wierzchlas</v>
      </c>
      <c r="O856" s="69"/>
      <c r="P856" s="71"/>
      <c r="Q856" s="93"/>
    </row>
    <row r="857" spans="5:17">
      <c r="E857" s="62" t="str">
        <f t="shared" si="40"/>
        <v>1018000</v>
      </c>
      <c r="F857">
        <v>18</v>
      </c>
      <c r="G857">
        <v>0</v>
      </c>
      <c r="H857" s="72">
        <v>0</v>
      </c>
      <c r="I857" t="s">
        <v>304</v>
      </c>
      <c r="J857" t="s">
        <v>1172</v>
      </c>
      <c r="K857">
        <v>10</v>
      </c>
      <c r="L857" s="10" t="str">
        <f t="shared" si="39"/>
        <v xml:space="preserve">Pow. </v>
      </c>
      <c r="M857" t="str">
        <f t="shared" si="41"/>
        <v>Pow. Wieruszowski</v>
      </c>
      <c r="O857" s="69"/>
      <c r="P857" s="71"/>
      <c r="Q857" s="93"/>
    </row>
    <row r="858" spans="5:17">
      <c r="E858" s="62" t="str">
        <f t="shared" si="40"/>
        <v>1018013</v>
      </c>
      <c r="F858">
        <v>18</v>
      </c>
      <c r="G858">
        <v>1</v>
      </c>
      <c r="H858" s="72">
        <v>3</v>
      </c>
      <c r="I858" t="s">
        <v>2595</v>
      </c>
      <c r="J858" t="s">
        <v>399</v>
      </c>
      <c r="K858">
        <v>10</v>
      </c>
      <c r="L858" s="10" t="str">
        <f t="shared" si="39"/>
        <v xml:space="preserve">M.-Gm. </v>
      </c>
      <c r="M858" t="str">
        <f t="shared" si="41"/>
        <v>M.-Gm. Bolesławiec</v>
      </c>
      <c r="O858" s="69"/>
      <c r="P858" s="71"/>
      <c r="Q858" s="93">
        <v>1</v>
      </c>
    </row>
    <row r="859" spans="5:17">
      <c r="E859" s="62" t="str">
        <f t="shared" si="40"/>
        <v>1018022</v>
      </c>
      <c r="F859">
        <v>18</v>
      </c>
      <c r="G859">
        <v>2</v>
      </c>
      <c r="H859" s="72">
        <v>2</v>
      </c>
      <c r="I859" t="s">
        <v>2595</v>
      </c>
      <c r="J859" t="s">
        <v>1173</v>
      </c>
      <c r="K859">
        <v>10</v>
      </c>
      <c r="L859" s="10" t="str">
        <f t="shared" si="39"/>
        <v xml:space="preserve">Gm. </v>
      </c>
      <c r="M859" t="str">
        <f t="shared" si="41"/>
        <v>Gm. Czastary</v>
      </c>
      <c r="O859" s="69"/>
      <c r="P859" s="71"/>
      <c r="Q859" s="93"/>
    </row>
    <row r="860" spans="5:17">
      <c r="E860" s="62" t="str">
        <f t="shared" si="40"/>
        <v>1018032</v>
      </c>
      <c r="F860">
        <v>18</v>
      </c>
      <c r="G860">
        <v>3</v>
      </c>
      <c r="H860" s="72">
        <v>2</v>
      </c>
      <c r="I860" t="s">
        <v>2595</v>
      </c>
      <c r="J860" t="s">
        <v>1174</v>
      </c>
      <c r="K860">
        <v>10</v>
      </c>
      <c r="L860" s="10" t="str">
        <f t="shared" si="39"/>
        <v xml:space="preserve">Gm. </v>
      </c>
      <c r="M860" t="str">
        <f t="shared" si="41"/>
        <v>Gm. Galewice</v>
      </c>
      <c r="O860" s="69"/>
      <c r="P860" s="71"/>
      <c r="Q860" s="93"/>
    </row>
    <row r="861" spans="5:17">
      <c r="E861" s="62" t="str">
        <f t="shared" si="40"/>
        <v>1018043</v>
      </c>
      <c r="F861">
        <v>18</v>
      </c>
      <c r="G861">
        <v>4</v>
      </c>
      <c r="H861" s="72">
        <v>3</v>
      </c>
      <c r="I861" t="s">
        <v>2595</v>
      </c>
      <c r="J861" t="s">
        <v>1175</v>
      </c>
      <c r="K861">
        <v>10</v>
      </c>
      <c r="L861" s="10" t="str">
        <f t="shared" si="39"/>
        <v xml:space="preserve">M.-Gm. </v>
      </c>
      <c r="M861" t="str">
        <f t="shared" si="41"/>
        <v>M.-Gm. Lututów</v>
      </c>
      <c r="N861">
        <v>1</v>
      </c>
      <c r="O861" s="69"/>
      <c r="P861" s="71"/>
      <c r="Q861" s="93"/>
    </row>
    <row r="862" spans="5:17">
      <c r="E862" s="62" t="str">
        <f t="shared" si="40"/>
        <v>1018052</v>
      </c>
      <c r="F862">
        <v>18</v>
      </c>
      <c r="G862">
        <v>5</v>
      </c>
      <c r="H862" s="72">
        <v>2</v>
      </c>
      <c r="I862" t="s">
        <v>2595</v>
      </c>
      <c r="J862" t="s">
        <v>1176</v>
      </c>
      <c r="K862">
        <v>10</v>
      </c>
      <c r="L862" s="10" t="str">
        <f t="shared" si="39"/>
        <v xml:space="preserve">Gm. </v>
      </c>
      <c r="M862" t="str">
        <f t="shared" si="41"/>
        <v>Gm. Łubnice</v>
      </c>
      <c r="O862" s="69"/>
      <c r="P862" s="71"/>
      <c r="Q862" s="93"/>
    </row>
    <row r="863" spans="5:17">
      <c r="E863" s="62" t="str">
        <f t="shared" si="40"/>
        <v>1018062</v>
      </c>
      <c r="F863">
        <v>18</v>
      </c>
      <c r="G863">
        <v>6</v>
      </c>
      <c r="H863" s="72">
        <v>2</v>
      </c>
      <c r="I863" t="s">
        <v>2595</v>
      </c>
      <c r="J863" t="s">
        <v>1177</v>
      </c>
      <c r="K863">
        <v>10</v>
      </c>
      <c r="L863" s="10" t="str">
        <f t="shared" si="39"/>
        <v xml:space="preserve">Gm. </v>
      </c>
      <c r="M863" t="str">
        <f t="shared" si="41"/>
        <v>Gm. Sokolniki</v>
      </c>
      <c r="O863" s="69"/>
      <c r="P863" s="71"/>
      <c r="Q863" s="93"/>
    </row>
    <row r="864" spans="5:17">
      <c r="E864" s="62" t="str">
        <f t="shared" si="40"/>
        <v>1018073</v>
      </c>
      <c r="F864">
        <v>18</v>
      </c>
      <c r="G864">
        <v>7</v>
      </c>
      <c r="H864" s="72">
        <v>3</v>
      </c>
      <c r="I864" t="s">
        <v>2595</v>
      </c>
      <c r="J864" t="s">
        <v>1178</v>
      </c>
      <c r="K864">
        <v>10</v>
      </c>
      <c r="L864" s="10" t="str">
        <f t="shared" si="39"/>
        <v xml:space="preserve">M.-Gm. </v>
      </c>
      <c r="M864" t="str">
        <f t="shared" si="41"/>
        <v>M.-Gm. Wieruszów</v>
      </c>
      <c r="O864" s="69"/>
      <c r="P864" s="71"/>
      <c r="Q864" s="93"/>
    </row>
    <row r="865" spans="5:17">
      <c r="E865" s="62" t="str">
        <f t="shared" si="40"/>
        <v>1019000</v>
      </c>
      <c r="F865">
        <v>19</v>
      </c>
      <c r="G865">
        <v>0</v>
      </c>
      <c r="H865" s="72">
        <v>0</v>
      </c>
      <c r="I865" t="s">
        <v>304</v>
      </c>
      <c r="J865" t="s">
        <v>1179</v>
      </c>
      <c r="K865">
        <v>10</v>
      </c>
      <c r="L865" s="10" t="str">
        <f t="shared" si="39"/>
        <v xml:space="preserve">Pow. </v>
      </c>
      <c r="M865" t="str">
        <f t="shared" si="41"/>
        <v>Pow. Zduńskowolski</v>
      </c>
      <c r="O865" s="69"/>
      <c r="P865" s="71"/>
      <c r="Q865" s="93"/>
    </row>
    <row r="866" spans="5:17">
      <c r="E866" s="62" t="str">
        <f t="shared" si="40"/>
        <v>1019011</v>
      </c>
      <c r="F866">
        <v>19</v>
      </c>
      <c r="G866">
        <v>1</v>
      </c>
      <c r="H866" s="72">
        <v>1</v>
      </c>
      <c r="I866" t="s">
        <v>2595</v>
      </c>
      <c r="J866" t="s">
        <v>1180</v>
      </c>
      <c r="K866">
        <v>10</v>
      </c>
      <c r="L866" s="10" t="str">
        <f t="shared" si="39"/>
        <v xml:space="preserve">M. </v>
      </c>
      <c r="M866" t="str">
        <f t="shared" si="41"/>
        <v>M. Zduńska Wola</v>
      </c>
      <c r="O866" s="69"/>
      <c r="P866" s="71"/>
      <c r="Q866" s="93"/>
    </row>
    <row r="867" spans="5:17">
      <c r="E867" s="62" t="str">
        <f t="shared" si="40"/>
        <v>1019023</v>
      </c>
      <c r="F867">
        <v>19</v>
      </c>
      <c r="G867">
        <v>2</v>
      </c>
      <c r="H867" s="72">
        <v>3</v>
      </c>
      <c r="I867" t="s">
        <v>2595</v>
      </c>
      <c r="J867" t="s">
        <v>1181</v>
      </c>
      <c r="K867">
        <v>10</v>
      </c>
      <c r="L867" s="10" t="str">
        <f t="shared" si="39"/>
        <v xml:space="preserve">M.-Gm. </v>
      </c>
      <c r="M867" t="str">
        <f t="shared" si="41"/>
        <v>M.-Gm. Szadek</v>
      </c>
      <c r="O867" s="69"/>
      <c r="P867" s="71"/>
      <c r="Q867" s="93"/>
    </row>
    <row r="868" spans="5:17">
      <c r="E868" s="62" t="str">
        <f t="shared" si="40"/>
        <v>1019032</v>
      </c>
      <c r="F868">
        <v>19</v>
      </c>
      <c r="G868">
        <v>3</v>
      </c>
      <c r="H868" s="72">
        <v>2</v>
      </c>
      <c r="I868" t="s">
        <v>2595</v>
      </c>
      <c r="J868" t="s">
        <v>1182</v>
      </c>
      <c r="K868">
        <v>10</v>
      </c>
      <c r="L868" s="10" t="str">
        <f t="shared" si="39"/>
        <v xml:space="preserve">Gm. </v>
      </c>
      <c r="M868" t="str">
        <f t="shared" si="41"/>
        <v>Gm. Zapolice</v>
      </c>
      <c r="O868" s="69"/>
      <c r="P868" s="71"/>
      <c r="Q868" s="93"/>
    </row>
    <row r="869" spans="5:17">
      <c r="E869" s="62" t="str">
        <f t="shared" si="40"/>
        <v>1019042</v>
      </c>
      <c r="F869">
        <v>19</v>
      </c>
      <c r="G869">
        <v>4</v>
      </c>
      <c r="H869" s="72">
        <v>2</v>
      </c>
      <c r="I869" t="s">
        <v>2595</v>
      </c>
      <c r="J869" t="s">
        <v>1180</v>
      </c>
      <c r="K869">
        <v>10</v>
      </c>
      <c r="L869" s="10" t="str">
        <f t="shared" si="39"/>
        <v xml:space="preserve">Gm. </v>
      </c>
      <c r="M869" t="str">
        <f t="shared" si="41"/>
        <v>Gm. Zduńska Wola</v>
      </c>
      <c r="O869" s="69"/>
      <c r="P869" s="71"/>
      <c r="Q869" s="93"/>
    </row>
    <row r="870" spans="5:17">
      <c r="E870" s="62" t="str">
        <f t="shared" si="40"/>
        <v>1020000</v>
      </c>
      <c r="F870">
        <v>20</v>
      </c>
      <c r="G870">
        <v>0</v>
      </c>
      <c r="H870" s="72">
        <v>0</v>
      </c>
      <c r="I870" t="s">
        <v>304</v>
      </c>
      <c r="J870" t="s">
        <v>1183</v>
      </c>
      <c r="K870">
        <v>10</v>
      </c>
      <c r="L870" s="10" t="str">
        <f t="shared" si="39"/>
        <v xml:space="preserve">Pow. </v>
      </c>
      <c r="M870" t="str">
        <f t="shared" si="41"/>
        <v>Pow. Zgierski</v>
      </c>
      <c r="O870" s="69"/>
      <c r="P870" s="71"/>
      <c r="Q870" s="93"/>
    </row>
    <row r="871" spans="5:17">
      <c r="E871" s="62" t="str">
        <f t="shared" si="40"/>
        <v>1020011</v>
      </c>
      <c r="F871">
        <v>20</v>
      </c>
      <c r="G871">
        <v>1</v>
      </c>
      <c r="H871" s="72">
        <v>1</v>
      </c>
      <c r="I871" t="s">
        <v>2595</v>
      </c>
      <c r="J871" t="s">
        <v>1184</v>
      </c>
      <c r="K871">
        <v>10</v>
      </c>
      <c r="L871" s="10" t="str">
        <f t="shared" si="39"/>
        <v xml:space="preserve">M. </v>
      </c>
      <c r="M871" t="str">
        <f t="shared" si="41"/>
        <v>M. Głowno</v>
      </c>
      <c r="O871" s="69"/>
      <c r="P871" s="71"/>
      <c r="Q871" s="93"/>
    </row>
    <row r="872" spans="5:17">
      <c r="E872" s="62" t="str">
        <f t="shared" si="40"/>
        <v>1020021</v>
      </c>
      <c r="F872">
        <v>20</v>
      </c>
      <c r="G872">
        <v>2</v>
      </c>
      <c r="H872" s="72">
        <v>1</v>
      </c>
      <c r="I872" t="s">
        <v>2595</v>
      </c>
      <c r="J872" t="s">
        <v>1185</v>
      </c>
      <c r="K872">
        <v>10</v>
      </c>
      <c r="L872" s="10" t="str">
        <f t="shared" si="39"/>
        <v xml:space="preserve">M. </v>
      </c>
      <c r="M872" t="str">
        <f t="shared" si="41"/>
        <v>M. Ozorków</v>
      </c>
      <c r="O872" s="69"/>
      <c r="P872" s="71"/>
      <c r="Q872" s="93"/>
    </row>
    <row r="873" spans="5:17">
      <c r="E873" s="62" t="str">
        <f t="shared" si="40"/>
        <v>1020031</v>
      </c>
      <c r="F873">
        <v>20</v>
      </c>
      <c r="G873">
        <v>3</v>
      </c>
      <c r="H873" s="72">
        <v>1</v>
      </c>
      <c r="I873" t="s">
        <v>2595</v>
      </c>
      <c r="J873" t="s">
        <v>1186</v>
      </c>
      <c r="K873">
        <v>10</v>
      </c>
      <c r="L873" s="10" t="str">
        <f t="shared" si="39"/>
        <v xml:space="preserve">M. </v>
      </c>
      <c r="M873" t="str">
        <f t="shared" si="41"/>
        <v>M. Zgierz</v>
      </c>
      <c r="O873" s="69"/>
      <c r="P873" s="71"/>
      <c r="Q873" s="93"/>
    </row>
    <row r="874" spans="5:17">
      <c r="E874" s="62" t="str">
        <f t="shared" si="40"/>
        <v>1020043</v>
      </c>
      <c r="F874">
        <v>20</v>
      </c>
      <c r="G874">
        <v>4</v>
      </c>
      <c r="H874" s="72">
        <v>3</v>
      </c>
      <c r="I874" t="s">
        <v>2595</v>
      </c>
      <c r="J874" t="s">
        <v>1187</v>
      </c>
      <c r="K874">
        <v>10</v>
      </c>
      <c r="L874" s="10" t="str">
        <f t="shared" si="39"/>
        <v xml:space="preserve">M.-Gm. </v>
      </c>
      <c r="M874" t="str">
        <f t="shared" si="41"/>
        <v>M.-Gm. Aleksandrów Łódzki</v>
      </c>
      <c r="O874" s="69"/>
      <c r="P874" s="71"/>
      <c r="Q874" s="93"/>
    </row>
    <row r="875" spans="5:17">
      <c r="E875" s="62" t="str">
        <f t="shared" si="40"/>
        <v>1020052</v>
      </c>
      <c r="F875">
        <v>20</v>
      </c>
      <c r="G875">
        <v>5</v>
      </c>
      <c r="H875" s="72">
        <v>2</v>
      </c>
      <c r="I875" t="s">
        <v>2595</v>
      </c>
      <c r="J875" t="s">
        <v>1184</v>
      </c>
      <c r="K875">
        <v>10</v>
      </c>
      <c r="L875" s="10" t="str">
        <f t="shared" si="39"/>
        <v xml:space="preserve">Gm. </v>
      </c>
      <c r="M875" t="str">
        <f t="shared" si="41"/>
        <v>Gm. Głowno</v>
      </c>
      <c r="O875" s="69"/>
      <c r="P875" s="71"/>
      <c r="Q875" s="93"/>
    </row>
    <row r="876" spans="5:17">
      <c r="E876" s="62" t="str">
        <f t="shared" si="40"/>
        <v>1020062</v>
      </c>
      <c r="F876">
        <v>20</v>
      </c>
      <c r="G876">
        <v>6</v>
      </c>
      <c r="H876" s="72">
        <v>2</v>
      </c>
      <c r="I876" t="s">
        <v>2595</v>
      </c>
      <c r="J876" t="s">
        <v>1185</v>
      </c>
      <c r="K876">
        <v>10</v>
      </c>
      <c r="L876" s="10" t="str">
        <f t="shared" si="39"/>
        <v xml:space="preserve">Gm. </v>
      </c>
      <c r="M876" t="str">
        <f t="shared" si="41"/>
        <v>Gm. Ozorków</v>
      </c>
      <c r="O876" s="69"/>
      <c r="P876" s="71"/>
      <c r="Q876" s="93"/>
    </row>
    <row r="877" spans="5:17">
      <c r="E877" s="62" t="str">
        <f t="shared" si="40"/>
        <v>1020073</v>
      </c>
      <c r="F877">
        <v>20</v>
      </c>
      <c r="G877">
        <v>7</v>
      </c>
      <c r="H877" s="72">
        <v>3</v>
      </c>
      <c r="I877" t="s">
        <v>2595</v>
      </c>
      <c r="J877" t="s">
        <v>1188</v>
      </c>
      <c r="K877">
        <v>10</v>
      </c>
      <c r="L877" s="10" t="str">
        <f t="shared" si="39"/>
        <v xml:space="preserve">M.-Gm. </v>
      </c>
      <c r="M877" t="str">
        <f t="shared" si="41"/>
        <v>M.-Gm. Parzęczew</v>
      </c>
      <c r="O877" s="69"/>
      <c r="P877" s="71"/>
      <c r="Q877" s="93">
        <v>1</v>
      </c>
    </row>
    <row r="878" spans="5:17">
      <c r="E878" s="62" t="str">
        <f t="shared" si="40"/>
        <v>1020083</v>
      </c>
      <c r="F878">
        <v>20</v>
      </c>
      <c r="G878">
        <v>8</v>
      </c>
      <c r="H878" s="72">
        <v>3</v>
      </c>
      <c r="I878" t="s">
        <v>2595</v>
      </c>
      <c r="J878" t="s">
        <v>1189</v>
      </c>
      <c r="K878">
        <v>10</v>
      </c>
      <c r="L878" s="10" t="str">
        <f t="shared" si="39"/>
        <v xml:space="preserve">M.-Gm. </v>
      </c>
      <c r="M878" t="str">
        <f t="shared" si="41"/>
        <v>M.-Gm. Stryków</v>
      </c>
      <c r="O878" s="69"/>
      <c r="P878" s="71"/>
      <c r="Q878" s="93"/>
    </row>
    <row r="879" spans="5:17">
      <c r="E879" s="62" t="str">
        <f t="shared" si="40"/>
        <v>1020092</v>
      </c>
      <c r="F879">
        <v>20</v>
      </c>
      <c r="G879">
        <v>9</v>
      </c>
      <c r="H879" s="72">
        <v>2</v>
      </c>
      <c r="I879" t="s">
        <v>2595</v>
      </c>
      <c r="J879" t="s">
        <v>1186</v>
      </c>
      <c r="K879">
        <v>10</v>
      </c>
      <c r="L879" s="10" t="str">
        <f t="shared" si="39"/>
        <v xml:space="preserve">Gm. </v>
      </c>
      <c r="M879" t="str">
        <f t="shared" si="41"/>
        <v>Gm. Zgierz</v>
      </c>
      <c r="O879" s="69"/>
      <c r="P879" s="71"/>
      <c r="Q879" s="93"/>
    </row>
    <row r="880" spans="5:17">
      <c r="E880" s="62" t="str">
        <f t="shared" si="40"/>
        <v>1021000</v>
      </c>
      <c r="F880">
        <v>21</v>
      </c>
      <c r="G880">
        <v>0</v>
      </c>
      <c r="H880" s="72">
        <v>0</v>
      </c>
      <c r="I880" t="s">
        <v>304</v>
      </c>
      <c r="J880" t="s">
        <v>1190</v>
      </c>
      <c r="K880">
        <v>10</v>
      </c>
      <c r="L880" s="10" t="str">
        <f t="shared" si="39"/>
        <v xml:space="preserve">Pow. </v>
      </c>
      <c r="M880" t="str">
        <f t="shared" si="41"/>
        <v>Pow. Brzeziński</v>
      </c>
      <c r="O880" s="69"/>
      <c r="P880" s="71"/>
      <c r="Q880" s="93"/>
    </row>
    <row r="881" spans="5:17">
      <c r="E881" s="62" t="str">
        <f t="shared" si="40"/>
        <v>1021011</v>
      </c>
      <c r="F881">
        <v>21</v>
      </c>
      <c r="G881">
        <v>1</v>
      </c>
      <c r="H881" s="72">
        <v>1</v>
      </c>
      <c r="I881" t="s">
        <v>2595</v>
      </c>
      <c r="J881" t="s">
        <v>1191</v>
      </c>
      <c r="K881">
        <v>10</v>
      </c>
      <c r="L881" s="10" t="str">
        <f t="shared" si="39"/>
        <v xml:space="preserve">M. </v>
      </c>
      <c r="M881" t="str">
        <f t="shared" si="41"/>
        <v>M. Brzeziny</v>
      </c>
      <c r="O881" s="69"/>
      <c r="P881" s="71"/>
      <c r="Q881" s="93"/>
    </row>
    <row r="882" spans="5:17">
      <c r="E882" s="62" t="str">
        <f t="shared" si="40"/>
        <v>1021022</v>
      </c>
      <c r="F882">
        <v>21</v>
      </c>
      <c r="G882">
        <v>2</v>
      </c>
      <c r="H882" s="72">
        <v>2</v>
      </c>
      <c r="I882" t="s">
        <v>2595</v>
      </c>
      <c r="J882" t="s">
        <v>1191</v>
      </c>
      <c r="K882">
        <v>10</v>
      </c>
      <c r="L882" s="10" t="str">
        <f t="shared" si="39"/>
        <v xml:space="preserve">Gm. </v>
      </c>
      <c r="M882" t="str">
        <f t="shared" si="41"/>
        <v>Gm. Brzeziny</v>
      </c>
      <c r="O882" s="69"/>
      <c r="P882" s="71"/>
      <c r="Q882" s="93"/>
    </row>
    <row r="883" spans="5:17">
      <c r="E883" s="62" t="str">
        <f t="shared" si="40"/>
        <v>1021032</v>
      </c>
      <c r="F883">
        <v>21</v>
      </c>
      <c r="G883">
        <v>3</v>
      </c>
      <c r="H883" s="72">
        <v>2</v>
      </c>
      <c r="I883" t="s">
        <v>2595</v>
      </c>
      <c r="J883" t="s">
        <v>1192</v>
      </c>
      <c r="K883">
        <v>10</v>
      </c>
      <c r="L883" s="10" t="str">
        <f t="shared" si="39"/>
        <v xml:space="preserve">Gm. </v>
      </c>
      <c r="M883" t="str">
        <f t="shared" si="41"/>
        <v>Gm. Dmosin</v>
      </c>
      <c r="O883" s="69"/>
      <c r="P883" s="71"/>
      <c r="Q883" s="93"/>
    </row>
    <row r="884" spans="5:17">
      <c r="E884" s="62" t="str">
        <f t="shared" si="40"/>
        <v>1021043</v>
      </c>
      <c r="F884">
        <v>21</v>
      </c>
      <c r="G884">
        <v>4</v>
      </c>
      <c r="H884" s="72">
        <v>3</v>
      </c>
      <c r="I884" t="s">
        <v>2595</v>
      </c>
      <c r="J884" t="s">
        <v>1193</v>
      </c>
      <c r="K884">
        <v>10</v>
      </c>
      <c r="L884" s="10" t="str">
        <f t="shared" si="39"/>
        <v xml:space="preserve">M.-Gm. </v>
      </c>
      <c r="M884" t="str">
        <f t="shared" si="41"/>
        <v>M.-Gm. Jeżów</v>
      </c>
      <c r="O884" s="69"/>
      <c r="P884" s="71">
        <v>1</v>
      </c>
      <c r="Q884" s="93"/>
    </row>
    <row r="885" spans="5:17">
      <c r="E885" s="62" t="str">
        <f t="shared" si="40"/>
        <v>1021052</v>
      </c>
      <c r="F885">
        <v>21</v>
      </c>
      <c r="G885">
        <v>5</v>
      </c>
      <c r="H885" s="72">
        <v>2</v>
      </c>
      <c r="I885" t="s">
        <v>2595</v>
      </c>
      <c r="J885" t="s">
        <v>1194</v>
      </c>
      <c r="K885">
        <v>10</v>
      </c>
      <c r="L885" s="10" t="str">
        <f t="shared" si="39"/>
        <v xml:space="preserve">Gm. </v>
      </c>
      <c r="M885" t="str">
        <f t="shared" si="41"/>
        <v>Gm. Rogów</v>
      </c>
      <c r="O885" s="69"/>
      <c r="P885" s="71"/>
      <c r="Q885" s="93"/>
    </row>
    <row r="886" spans="5:17">
      <c r="E886" s="62" t="str">
        <f t="shared" si="40"/>
        <v>1061000</v>
      </c>
      <c r="F886">
        <v>61</v>
      </c>
      <c r="G886">
        <v>0</v>
      </c>
      <c r="H886" s="72">
        <v>0</v>
      </c>
      <c r="I886" t="s">
        <v>331</v>
      </c>
      <c r="J886" t="s">
        <v>346</v>
      </c>
      <c r="K886">
        <v>10</v>
      </c>
      <c r="L886" s="10" t="str">
        <f t="shared" si="39"/>
        <v xml:space="preserve">M. </v>
      </c>
      <c r="M886" t="str">
        <f t="shared" si="41"/>
        <v>M. Łódź</v>
      </c>
      <c r="O886" s="69"/>
      <c r="P886" s="71"/>
      <c r="Q886" s="93"/>
    </row>
    <row r="887" spans="5:17">
      <c r="E887" s="62" t="str">
        <f t="shared" si="40"/>
        <v>1062000</v>
      </c>
      <c r="F887">
        <v>62</v>
      </c>
      <c r="G887">
        <v>0</v>
      </c>
      <c r="H887" s="72">
        <v>0</v>
      </c>
      <c r="I887" t="s">
        <v>331</v>
      </c>
      <c r="J887" t="s">
        <v>347</v>
      </c>
      <c r="K887">
        <v>10</v>
      </c>
      <c r="L887" s="10" t="str">
        <f t="shared" si="39"/>
        <v xml:space="preserve">M. </v>
      </c>
      <c r="M887" t="str">
        <f t="shared" si="41"/>
        <v>M. Piotrków Trybunalski</v>
      </c>
      <c r="O887" s="69"/>
      <c r="P887" s="71"/>
      <c r="Q887" s="93"/>
    </row>
    <row r="888" spans="5:17">
      <c r="E888" s="62" t="str">
        <f t="shared" si="40"/>
        <v>1063000</v>
      </c>
      <c r="F888">
        <v>63</v>
      </c>
      <c r="G888">
        <v>0</v>
      </c>
      <c r="H888" s="72">
        <v>0</v>
      </c>
      <c r="I888" t="s">
        <v>331</v>
      </c>
      <c r="J888" t="s">
        <v>345</v>
      </c>
      <c r="K888">
        <v>10</v>
      </c>
      <c r="L888" s="10" t="str">
        <f t="shared" si="39"/>
        <v xml:space="preserve">M. </v>
      </c>
      <c r="M888" t="str">
        <f t="shared" si="41"/>
        <v>M. Skierniewice</v>
      </c>
      <c r="O888" s="69"/>
      <c r="P888" s="71"/>
      <c r="Q888" s="93"/>
    </row>
    <row r="889" spans="5:17">
      <c r="E889" s="62" t="str">
        <f t="shared" si="40"/>
        <v>1200000</v>
      </c>
      <c r="F889">
        <v>0</v>
      </c>
      <c r="G889">
        <v>0</v>
      </c>
      <c r="H889" s="72">
        <v>0</v>
      </c>
      <c r="I889" t="s">
        <v>301</v>
      </c>
      <c r="J889" t="s">
        <v>309</v>
      </c>
      <c r="K889">
        <v>12</v>
      </c>
      <c r="L889" s="10" t="str">
        <f t="shared" si="39"/>
        <v xml:space="preserve">Woj. </v>
      </c>
      <c r="M889" t="str">
        <f t="shared" si="41"/>
        <v>Woj. Małopolskie</v>
      </c>
      <c r="O889" s="69"/>
      <c r="P889" s="71"/>
      <c r="Q889" s="93"/>
    </row>
    <row r="890" spans="5:17">
      <c r="E890" s="62" t="str">
        <f t="shared" si="40"/>
        <v>1201000</v>
      </c>
      <c r="F890">
        <v>1</v>
      </c>
      <c r="G890">
        <v>0</v>
      </c>
      <c r="H890" s="72">
        <v>0</v>
      </c>
      <c r="I890" t="s">
        <v>304</v>
      </c>
      <c r="J890" t="s">
        <v>1195</v>
      </c>
      <c r="K890">
        <v>12</v>
      </c>
      <c r="L890" s="10" t="str">
        <f t="shared" si="39"/>
        <v xml:space="preserve">Pow. </v>
      </c>
      <c r="M890" t="str">
        <f t="shared" si="41"/>
        <v>Pow. Bocheński</v>
      </c>
      <c r="O890" s="69"/>
      <c r="P890" s="71"/>
      <c r="Q890" s="93"/>
    </row>
    <row r="891" spans="5:17">
      <c r="E891" s="62" t="str">
        <f t="shared" si="40"/>
        <v>1201011</v>
      </c>
      <c r="F891">
        <v>1</v>
      </c>
      <c r="G891">
        <v>1</v>
      </c>
      <c r="H891" s="72">
        <v>1</v>
      </c>
      <c r="I891" t="s">
        <v>2595</v>
      </c>
      <c r="J891" t="s">
        <v>1196</v>
      </c>
      <c r="K891">
        <v>12</v>
      </c>
      <c r="L891" s="10" t="str">
        <f t="shared" si="39"/>
        <v xml:space="preserve">M. </v>
      </c>
      <c r="M891" t="str">
        <f t="shared" si="41"/>
        <v>M. Bochnia</v>
      </c>
      <c r="O891" s="69"/>
      <c r="P891" s="71"/>
      <c r="Q891" s="93"/>
    </row>
    <row r="892" spans="5:17">
      <c r="E892" s="62" t="str">
        <f t="shared" si="40"/>
        <v>1201022</v>
      </c>
      <c r="F892">
        <v>1</v>
      </c>
      <c r="G892">
        <v>2</v>
      </c>
      <c r="H892" s="72">
        <v>2</v>
      </c>
      <c r="I892" t="s">
        <v>2595</v>
      </c>
      <c r="J892" t="s">
        <v>1196</v>
      </c>
      <c r="K892">
        <v>12</v>
      </c>
      <c r="L892" s="10" t="str">
        <f t="shared" si="39"/>
        <v xml:space="preserve">Gm. </v>
      </c>
      <c r="M892" t="str">
        <f t="shared" si="41"/>
        <v>Gm. Bochnia</v>
      </c>
      <c r="O892" s="69"/>
      <c r="P892" s="71"/>
      <c r="Q892" s="93"/>
    </row>
    <row r="893" spans="5:17">
      <c r="E893" s="62" t="str">
        <f t="shared" si="40"/>
        <v>1201032</v>
      </c>
      <c r="F893">
        <v>1</v>
      </c>
      <c r="G893">
        <v>3</v>
      </c>
      <c r="H893" s="72">
        <v>2</v>
      </c>
      <c r="I893" t="s">
        <v>2595</v>
      </c>
      <c r="J893" t="s">
        <v>1197</v>
      </c>
      <c r="K893">
        <v>12</v>
      </c>
      <c r="L893" s="10" t="str">
        <f t="shared" si="39"/>
        <v xml:space="preserve">Gm. </v>
      </c>
      <c r="M893" t="str">
        <f t="shared" si="41"/>
        <v>Gm. Drwinia</v>
      </c>
      <c r="O893" s="69"/>
      <c r="P893" s="71"/>
      <c r="Q893" s="93"/>
    </row>
    <row r="894" spans="5:17">
      <c r="E894" s="62" t="str">
        <f t="shared" si="40"/>
        <v>1201042</v>
      </c>
      <c r="F894">
        <v>1</v>
      </c>
      <c r="G894">
        <v>4</v>
      </c>
      <c r="H894" s="72">
        <v>2</v>
      </c>
      <c r="I894" t="s">
        <v>2595</v>
      </c>
      <c r="J894" t="s">
        <v>1198</v>
      </c>
      <c r="K894">
        <v>12</v>
      </c>
      <c r="L894" s="10" t="str">
        <f t="shared" si="39"/>
        <v xml:space="preserve">Gm. </v>
      </c>
      <c r="M894" t="str">
        <f t="shared" si="41"/>
        <v>Gm. Lipnica Murowana</v>
      </c>
      <c r="O894" s="69"/>
      <c r="P894" s="71"/>
      <c r="Q894" s="93"/>
    </row>
    <row r="895" spans="5:17">
      <c r="E895" s="62" t="str">
        <f t="shared" si="40"/>
        <v>1201052</v>
      </c>
      <c r="F895">
        <v>1</v>
      </c>
      <c r="G895">
        <v>5</v>
      </c>
      <c r="H895" s="72">
        <v>2</v>
      </c>
      <c r="I895" t="s">
        <v>2595</v>
      </c>
      <c r="J895" t="s">
        <v>1199</v>
      </c>
      <c r="K895">
        <v>12</v>
      </c>
      <c r="L895" s="10" t="str">
        <f t="shared" si="39"/>
        <v xml:space="preserve">Gm. </v>
      </c>
      <c r="M895" t="str">
        <f t="shared" si="41"/>
        <v>Gm. Łapanów</v>
      </c>
      <c r="O895" s="69"/>
      <c r="P895" s="71"/>
      <c r="Q895" s="93"/>
    </row>
    <row r="896" spans="5:17">
      <c r="E896" s="62" t="str">
        <f t="shared" si="40"/>
        <v>1201063</v>
      </c>
      <c r="F896">
        <v>1</v>
      </c>
      <c r="G896">
        <v>6</v>
      </c>
      <c r="H896" s="72">
        <v>3</v>
      </c>
      <c r="I896" t="s">
        <v>2595</v>
      </c>
      <c r="J896" t="s">
        <v>1200</v>
      </c>
      <c r="K896">
        <v>12</v>
      </c>
      <c r="L896" s="10" t="str">
        <f t="shared" si="39"/>
        <v xml:space="preserve">M.-Gm. </v>
      </c>
      <c r="M896" t="str">
        <f t="shared" si="41"/>
        <v>M.-Gm. Nowy Wiśnicz</v>
      </c>
      <c r="O896" s="69"/>
      <c r="P896" s="71"/>
      <c r="Q896" s="93"/>
    </row>
    <row r="897" spans="5:17">
      <c r="E897" s="62" t="str">
        <f t="shared" si="40"/>
        <v>1201072</v>
      </c>
      <c r="F897">
        <v>1</v>
      </c>
      <c r="G897">
        <v>7</v>
      </c>
      <c r="H897" s="72">
        <v>2</v>
      </c>
      <c r="I897" t="s">
        <v>2595</v>
      </c>
      <c r="J897" t="s">
        <v>1201</v>
      </c>
      <c r="K897">
        <v>12</v>
      </c>
      <c r="L897" s="10" t="str">
        <f t="shared" ref="L897:L960" si="42">+IF(H897=1,"M. ",IF(H897=2,"Gm. ",IF(H897=3,"M.-Gm. ",IF(F897&gt;60,"M. ",LEFT(I897,3)&amp;". "))))</f>
        <v xml:space="preserve">Gm. </v>
      </c>
      <c r="M897" t="str">
        <f t="shared" si="41"/>
        <v>Gm. Rzezawa</v>
      </c>
      <c r="O897" s="69"/>
      <c r="P897" s="71"/>
      <c r="Q897" s="93"/>
    </row>
    <row r="898" spans="5:17">
      <c r="E898" s="62" t="str">
        <f t="shared" ref="E898:E961" si="43">TEXT(K898,"00")&amp;TEXT(F898,"00")&amp;TEXT(G898,"00")&amp;TEXT(H898,"0")</f>
        <v>1201082</v>
      </c>
      <c r="F898">
        <v>1</v>
      </c>
      <c r="G898">
        <v>8</v>
      </c>
      <c r="H898" s="72">
        <v>2</v>
      </c>
      <c r="I898" t="s">
        <v>2595</v>
      </c>
      <c r="J898" t="s">
        <v>1202</v>
      </c>
      <c r="K898">
        <v>12</v>
      </c>
      <c r="L898" s="10" t="str">
        <f t="shared" si="42"/>
        <v xml:space="preserve">Gm. </v>
      </c>
      <c r="M898" t="str">
        <f t="shared" ref="M898:M961" si="44">+L898&amp;PROPER(J898)</f>
        <v>Gm. Trzciana</v>
      </c>
      <c r="O898" s="69"/>
      <c r="P898" s="71"/>
      <c r="Q898" s="93"/>
    </row>
    <row r="899" spans="5:17">
      <c r="E899" s="62" t="str">
        <f t="shared" si="43"/>
        <v>1201092</v>
      </c>
      <c r="F899">
        <v>1</v>
      </c>
      <c r="G899">
        <v>9</v>
      </c>
      <c r="H899" s="72">
        <v>2</v>
      </c>
      <c r="I899" t="s">
        <v>2595</v>
      </c>
      <c r="J899" t="s">
        <v>1203</v>
      </c>
      <c r="K899">
        <v>12</v>
      </c>
      <c r="L899" s="10" t="str">
        <f t="shared" si="42"/>
        <v xml:space="preserve">Gm. </v>
      </c>
      <c r="M899" t="str">
        <f t="shared" si="44"/>
        <v>Gm. Żegocina</v>
      </c>
      <c r="O899" s="69"/>
      <c r="P899" s="71"/>
      <c r="Q899" s="93"/>
    </row>
    <row r="900" spans="5:17">
      <c r="E900" s="62" t="str">
        <f t="shared" si="43"/>
        <v>1202000</v>
      </c>
      <c r="F900">
        <v>2</v>
      </c>
      <c r="G900">
        <v>0</v>
      </c>
      <c r="H900" s="72">
        <v>0</v>
      </c>
      <c r="I900" t="s">
        <v>304</v>
      </c>
      <c r="J900" t="s">
        <v>1204</v>
      </c>
      <c r="K900">
        <v>12</v>
      </c>
      <c r="L900" s="10" t="str">
        <f t="shared" si="42"/>
        <v xml:space="preserve">Pow. </v>
      </c>
      <c r="M900" t="str">
        <f t="shared" si="44"/>
        <v>Pow. Brzeski</v>
      </c>
      <c r="O900" s="69"/>
      <c r="P900" s="71"/>
      <c r="Q900" s="93"/>
    </row>
    <row r="901" spans="5:17">
      <c r="E901" s="62" t="str">
        <f t="shared" si="43"/>
        <v>1202012</v>
      </c>
      <c r="F901">
        <v>2</v>
      </c>
      <c r="G901">
        <v>1</v>
      </c>
      <c r="H901" s="72">
        <v>2</v>
      </c>
      <c r="I901" t="s">
        <v>2595</v>
      </c>
      <c r="J901" t="s">
        <v>1205</v>
      </c>
      <c r="K901">
        <v>12</v>
      </c>
      <c r="L901" s="10" t="str">
        <f t="shared" si="42"/>
        <v xml:space="preserve">Gm. </v>
      </c>
      <c r="M901" t="str">
        <f t="shared" si="44"/>
        <v>Gm. Borzęcin</v>
      </c>
      <c r="O901" s="69"/>
      <c r="P901" s="71"/>
      <c r="Q901" s="93"/>
    </row>
    <row r="902" spans="5:17">
      <c r="E902" s="62" t="str">
        <f t="shared" si="43"/>
        <v>1202023</v>
      </c>
      <c r="F902">
        <v>2</v>
      </c>
      <c r="G902">
        <v>2</v>
      </c>
      <c r="H902" s="72">
        <v>3</v>
      </c>
      <c r="I902" t="s">
        <v>2595</v>
      </c>
      <c r="J902" t="s">
        <v>1206</v>
      </c>
      <c r="K902">
        <v>12</v>
      </c>
      <c r="L902" s="10" t="str">
        <f t="shared" si="42"/>
        <v xml:space="preserve">M.-Gm. </v>
      </c>
      <c r="M902" t="str">
        <f t="shared" si="44"/>
        <v>M.-Gm. Brzesko</v>
      </c>
      <c r="O902" s="69"/>
      <c r="P902" s="71"/>
      <c r="Q902" s="93"/>
    </row>
    <row r="903" spans="5:17">
      <c r="E903" s="62" t="str">
        <f t="shared" si="43"/>
        <v>1202033</v>
      </c>
      <c r="F903">
        <v>2</v>
      </c>
      <c r="G903">
        <v>3</v>
      </c>
      <c r="H903" s="72">
        <v>3</v>
      </c>
      <c r="I903" t="s">
        <v>2595</v>
      </c>
      <c r="J903" t="s">
        <v>1207</v>
      </c>
      <c r="K903">
        <v>12</v>
      </c>
      <c r="L903" s="10" t="str">
        <f t="shared" si="42"/>
        <v xml:space="preserve">M.-Gm. </v>
      </c>
      <c r="M903" t="str">
        <f t="shared" si="44"/>
        <v>M.-Gm. Czchów</v>
      </c>
      <c r="O903" s="69"/>
      <c r="P903" s="71"/>
      <c r="Q903" s="93"/>
    </row>
    <row r="904" spans="5:17">
      <c r="E904" s="62" t="str">
        <f t="shared" si="43"/>
        <v>1202042</v>
      </c>
      <c r="F904">
        <v>2</v>
      </c>
      <c r="G904">
        <v>4</v>
      </c>
      <c r="H904" s="72">
        <v>2</v>
      </c>
      <c r="I904" t="s">
        <v>2595</v>
      </c>
      <c r="J904" t="s">
        <v>1208</v>
      </c>
      <c r="K904">
        <v>12</v>
      </c>
      <c r="L904" s="10" t="str">
        <f t="shared" si="42"/>
        <v xml:space="preserve">Gm. </v>
      </c>
      <c r="M904" t="str">
        <f t="shared" si="44"/>
        <v>Gm. Dębno</v>
      </c>
      <c r="O904" s="69"/>
      <c r="P904" s="71"/>
      <c r="Q904" s="93"/>
    </row>
    <row r="905" spans="5:17">
      <c r="E905" s="62" t="str">
        <f t="shared" si="43"/>
        <v>1202052</v>
      </c>
      <c r="F905">
        <v>2</v>
      </c>
      <c r="G905">
        <v>5</v>
      </c>
      <c r="H905" s="72">
        <v>2</v>
      </c>
      <c r="I905" t="s">
        <v>2595</v>
      </c>
      <c r="J905" t="s">
        <v>1209</v>
      </c>
      <c r="K905">
        <v>12</v>
      </c>
      <c r="L905" s="10" t="str">
        <f t="shared" si="42"/>
        <v xml:space="preserve">Gm. </v>
      </c>
      <c r="M905" t="str">
        <f t="shared" si="44"/>
        <v>Gm. Gnojnik</v>
      </c>
      <c r="O905" s="69"/>
      <c r="P905" s="71"/>
      <c r="Q905" s="93"/>
    </row>
    <row r="906" spans="5:17">
      <c r="E906" s="62" t="str">
        <f t="shared" si="43"/>
        <v>1202062</v>
      </c>
      <c r="F906">
        <v>2</v>
      </c>
      <c r="G906">
        <v>6</v>
      </c>
      <c r="H906" s="72">
        <v>2</v>
      </c>
      <c r="I906" t="s">
        <v>2595</v>
      </c>
      <c r="J906" t="s">
        <v>1210</v>
      </c>
      <c r="K906">
        <v>12</v>
      </c>
      <c r="L906" s="10" t="str">
        <f t="shared" si="42"/>
        <v xml:space="preserve">Gm. </v>
      </c>
      <c r="M906" t="str">
        <f t="shared" si="44"/>
        <v>Gm. Iwkowa</v>
      </c>
      <c r="O906" s="69"/>
      <c r="P906" s="71"/>
      <c r="Q906" s="93"/>
    </row>
    <row r="907" spans="5:17">
      <c r="E907" s="62" t="str">
        <f t="shared" si="43"/>
        <v>1202072</v>
      </c>
      <c r="F907">
        <v>2</v>
      </c>
      <c r="G907">
        <v>7</v>
      </c>
      <c r="H907" s="72">
        <v>2</v>
      </c>
      <c r="I907" t="s">
        <v>2595</v>
      </c>
      <c r="J907" t="s">
        <v>1211</v>
      </c>
      <c r="K907">
        <v>12</v>
      </c>
      <c r="L907" s="10" t="str">
        <f t="shared" si="42"/>
        <v xml:space="preserve">Gm. </v>
      </c>
      <c r="M907" t="str">
        <f t="shared" si="44"/>
        <v>Gm. Szczurowa</v>
      </c>
      <c r="O907" s="69"/>
      <c r="P907" s="71"/>
      <c r="Q907" s="93"/>
    </row>
    <row r="908" spans="5:17">
      <c r="E908" s="62" t="str">
        <f t="shared" si="43"/>
        <v>1203000</v>
      </c>
      <c r="F908">
        <v>3</v>
      </c>
      <c r="G908">
        <v>0</v>
      </c>
      <c r="H908" s="72">
        <v>0</v>
      </c>
      <c r="I908" t="s">
        <v>304</v>
      </c>
      <c r="J908" t="s">
        <v>1212</v>
      </c>
      <c r="K908">
        <v>12</v>
      </c>
      <c r="L908" s="10" t="str">
        <f t="shared" si="42"/>
        <v xml:space="preserve">Pow. </v>
      </c>
      <c r="M908" t="str">
        <f t="shared" si="44"/>
        <v>Pow. Chrzanowski</v>
      </c>
      <c r="O908" s="69"/>
      <c r="P908" s="71"/>
      <c r="Q908" s="93"/>
    </row>
    <row r="909" spans="5:17">
      <c r="E909" s="62" t="str">
        <f t="shared" si="43"/>
        <v>1203013</v>
      </c>
      <c r="F909">
        <v>3</v>
      </c>
      <c r="G909">
        <v>1</v>
      </c>
      <c r="H909" s="72">
        <v>3</v>
      </c>
      <c r="I909" t="s">
        <v>2595</v>
      </c>
      <c r="J909" t="s">
        <v>1213</v>
      </c>
      <c r="K909">
        <v>12</v>
      </c>
      <c r="L909" s="10" t="str">
        <f t="shared" si="42"/>
        <v xml:space="preserve">M.-Gm. </v>
      </c>
      <c r="M909" t="str">
        <f t="shared" si="44"/>
        <v>M.-Gm. Alwernia</v>
      </c>
      <c r="O909" s="69"/>
      <c r="P909" s="71"/>
      <c r="Q909" s="93"/>
    </row>
    <row r="910" spans="5:17">
      <c r="E910" s="62" t="str">
        <f t="shared" si="43"/>
        <v>1203022</v>
      </c>
      <c r="F910">
        <v>3</v>
      </c>
      <c r="G910">
        <v>2</v>
      </c>
      <c r="H910" s="72">
        <v>2</v>
      </c>
      <c r="I910" t="s">
        <v>2595</v>
      </c>
      <c r="J910" t="s">
        <v>1214</v>
      </c>
      <c r="K910">
        <v>12</v>
      </c>
      <c r="L910" s="10" t="str">
        <f t="shared" si="42"/>
        <v xml:space="preserve">Gm. </v>
      </c>
      <c r="M910" t="str">
        <f t="shared" si="44"/>
        <v>Gm. Babice</v>
      </c>
      <c r="O910" s="69"/>
      <c r="P910" s="71"/>
      <c r="Q910" s="93"/>
    </row>
    <row r="911" spans="5:17">
      <c r="E911" s="62" t="str">
        <f t="shared" si="43"/>
        <v>1203033</v>
      </c>
      <c r="F911">
        <v>3</v>
      </c>
      <c r="G911">
        <v>3</v>
      </c>
      <c r="H911" s="72">
        <v>3</v>
      </c>
      <c r="I911" t="s">
        <v>2595</v>
      </c>
      <c r="J911" t="s">
        <v>777</v>
      </c>
      <c r="K911">
        <v>12</v>
      </c>
      <c r="L911" s="10" t="str">
        <f t="shared" si="42"/>
        <v xml:space="preserve">M.-Gm. </v>
      </c>
      <c r="M911" t="str">
        <f t="shared" si="44"/>
        <v>M.-Gm. Chrzanów</v>
      </c>
      <c r="O911" s="69"/>
      <c r="P911" s="71"/>
      <c r="Q911" s="93"/>
    </row>
    <row r="912" spans="5:17">
      <c r="E912" s="62" t="str">
        <f t="shared" si="43"/>
        <v>1203043</v>
      </c>
      <c r="F912">
        <v>3</v>
      </c>
      <c r="G912">
        <v>4</v>
      </c>
      <c r="H912" s="72">
        <v>3</v>
      </c>
      <c r="I912" t="s">
        <v>2595</v>
      </c>
      <c r="J912" t="s">
        <v>1215</v>
      </c>
      <c r="K912">
        <v>12</v>
      </c>
      <c r="L912" s="10" t="str">
        <f t="shared" si="42"/>
        <v xml:space="preserve">M.-Gm. </v>
      </c>
      <c r="M912" t="str">
        <f t="shared" si="44"/>
        <v>M.-Gm. Libiąż</v>
      </c>
      <c r="O912" s="69"/>
      <c r="P912" s="71"/>
      <c r="Q912" s="93"/>
    </row>
    <row r="913" spans="5:17">
      <c r="E913" s="62" t="str">
        <f t="shared" si="43"/>
        <v>1203053</v>
      </c>
      <c r="F913">
        <v>3</v>
      </c>
      <c r="G913">
        <v>5</v>
      </c>
      <c r="H913" s="72">
        <v>3</v>
      </c>
      <c r="I913" t="s">
        <v>2595</v>
      </c>
      <c r="J913" t="s">
        <v>1216</v>
      </c>
      <c r="K913">
        <v>12</v>
      </c>
      <c r="L913" s="10" t="str">
        <f t="shared" si="42"/>
        <v xml:space="preserve">M.-Gm. </v>
      </c>
      <c r="M913" t="str">
        <f t="shared" si="44"/>
        <v>M.-Gm. Trzebinia</v>
      </c>
      <c r="O913" s="69"/>
      <c r="P913" s="71"/>
      <c r="Q913" s="93"/>
    </row>
    <row r="914" spans="5:17">
      <c r="E914" s="62" t="str">
        <f t="shared" si="43"/>
        <v>1204000</v>
      </c>
      <c r="F914">
        <v>4</v>
      </c>
      <c r="G914">
        <v>0</v>
      </c>
      <c r="H914" s="72">
        <v>0</v>
      </c>
      <c r="I914" t="s">
        <v>304</v>
      </c>
      <c r="J914" t="s">
        <v>1217</v>
      </c>
      <c r="K914">
        <v>12</v>
      </c>
      <c r="L914" s="10" t="str">
        <f t="shared" si="42"/>
        <v xml:space="preserve">Pow. </v>
      </c>
      <c r="M914" t="str">
        <f t="shared" si="44"/>
        <v>Pow. Dąbrowski</v>
      </c>
      <c r="O914" s="69"/>
      <c r="P914" s="71"/>
      <c r="Q914" s="93"/>
    </row>
    <row r="915" spans="5:17">
      <c r="E915" s="62" t="str">
        <f t="shared" si="43"/>
        <v>1204012</v>
      </c>
      <c r="F915">
        <v>4</v>
      </c>
      <c r="G915">
        <v>1</v>
      </c>
      <c r="H915" s="72">
        <v>2</v>
      </c>
      <c r="I915" t="s">
        <v>2595</v>
      </c>
      <c r="J915" t="s">
        <v>1218</v>
      </c>
      <c r="K915">
        <v>12</v>
      </c>
      <c r="L915" s="10" t="str">
        <f t="shared" si="42"/>
        <v xml:space="preserve">Gm. </v>
      </c>
      <c r="M915" t="str">
        <f t="shared" si="44"/>
        <v>Gm. Bolesław</v>
      </c>
      <c r="O915" s="69"/>
      <c r="P915" s="71"/>
      <c r="Q915" s="93"/>
    </row>
    <row r="916" spans="5:17">
      <c r="E916" s="62" t="str">
        <f t="shared" si="43"/>
        <v>1204023</v>
      </c>
      <c r="F916">
        <v>4</v>
      </c>
      <c r="G916">
        <v>2</v>
      </c>
      <c r="H916" s="72">
        <v>3</v>
      </c>
      <c r="I916" t="s">
        <v>2595</v>
      </c>
      <c r="J916" t="s">
        <v>1219</v>
      </c>
      <c r="K916">
        <v>12</v>
      </c>
      <c r="L916" s="10" t="str">
        <f t="shared" si="42"/>
        <v xml:space="preserve">M.-Gm. </v>
      </c>
      <c r="M916" t="str">
        <f t="shared" si="44"/>
        <v>M.-Gm. Dąbrowa Tarnowska</v>
      </c>
      <c r="O916" s="69"/>
      <c r="P916" s="71"/>
      <c r="Q916" s="93"/>
    </row>
    <row r="917" spans="5:17">
      <c r="E917" s="62" t="str">
        <f t="shared" si="43"/>
        <v>1204032</v>
      </c>
      <c r="F917">
        <v>4</v>
      </c>
      <c r="G917">
        <v>3</v>
      </c>
      <c r="H917" s="72">
        <v>2</v>
      </c>
      <c r="I917" t="s">
        <v>2595</v>
      </c>
      <c r="J917" t="s">
        <v>1220</v>
      </c>
      <c r="K917">
        <v>12</v>
      </c>
      <c r="L917" s="10" t="str">
        <f t="shared" si="42"/>
        <v xml:space="preserve">Gm. </v>
      </c>
      <c r="M917" t="str">
        <f t="shared" si="44"/>
        <v>Gm. Gręboszów</v>
      </c>
      <c r="O917" s="69"/>
      <c r="P917" s="71"/>
      <c r="Q917" s="93"/>
    </row>
    <row r="918" spans="5:17">
      <c r="E918" s="62" t="str">
        <f t="shared" si="43"/>
        <v>1204042</v>
      </c>
      <c r="F918">
        <v>4</v>
      </c>
      <c r="G918">
        <v>4</v>
      </c>
      <c r="H918" s="72">
        <v>2</v>
      </c>
      <c r="I918" t="s">
        <v>2595</v>
      </c>
      <c r="J918" t="s">
        <v>1221</v>
      </c>
      <c r="K918">
        <v>12</v>
      </c>
      <c r="L918" s="10" t="str">
        <f t="shared" si="42"/>
        <v xml:space="preserve">Gm. </v>
      </c>
      <c r="M918" t="str">
        <f t="shared" si="44"/>
        <v>Gm. Mędrzechów</v>
      </c>
      <c r="O918" s="69"/>
      <c r="P918" s="71"/>
      <c r="Q918" s="93"/>
    </row>
    <row r="919" spans="5:17">
      <c r="E919" s="62" t="str">
        <f t="shared" si="43"/>
        <v>1204052</v>
      </c>
      <c r="F919">
        <v>4</v>
      </c>
      <c r="G919">
        <v>5</v>
      </c>
      <c r="H919" s="72">
        <v>2</v>
      </c>
      <c r="I919" t="s">
        <v>2595</v>
      </c>
      <c r="J919" t="s">
        <v>1222</v>
      </c>
      <c r="K919">
        <v>12</v>
      </c>
      <c r="L919" s="10" t="str">
        <f t="shared" si="42"/>
        <v xml:space="preserve">Gm. </v>
      </c>
      <c r="M919" t="str">
        <f t="shared" si="44"/>
        <v>Gm. Olesno</v>
      </c>
      <c r="O919" s="69"/>
      <c r="P919" s="71"/>
      <c r="Q919" s="93"/>
    </row>
    <row r="920" spans="5:17">
      <c r="E920" s="62" t="str">
        <f t="shared" si="43"/>
        <v>1204062</v>
      </c>
      <c r="F920">
        <v>4</v>
      </c>
      <c r="G920">
        <v>6</v>
      </c>
      <c r="H920" s="72">
        <v>2</v>
      </c>
      <c r="I920" t="s">
        <v>2595</v>
      </c>
      <c r="J920" t="s">
        <v>1223</v>
      </c>
      <c r="K920">
        <v>12</v>
      </c>
      <c r="L920" s="10" t="str">
        <f t="shared" si="42"/>
        <v xml:space="preserve">Gm. </v>
      </c>
      <c r="M920" t="str">
        <f t="shared" si="44"/>
        <v>Gm. Radgoszcz</v>
      </c>
      <c r="O920" s="69"/>
      <c r="P920" s="71"/>
      <c r="Q920" s="93"/>
    </row>
    <row r="921" spans="5:17">
      <c r="E921" s="62" t="str">
        <f t="shared" si="43"/>
        <v>1204073</v>
      </c>
      <c r="F921">
        <v>4</v>
      </c>
      <c r="G921">
        <v>7</v>
      </c>
      <c r="H921" s="72">
        <v>3</v>
      </c>
      <c r="I921" t="s">
        <v>2595</v>
      </c>
      <c r="J921" t="s">
        <v>1224</v>
      </c>
      <c r="K921">
        <v>12</v>
      </c>
      <c r="L921" s="10" t="str">
        <f t="shared" si="42"/>
        <v xml:space="preserve">M.-Gm. </v>
      </c>
      <c r="M921" t="str">
        <f t="shared" si="44"/>
        <v>M.-Gm. Szczucin</v>
      </c>
      <c r="O921" s="69"/>
      <c r="P921" s="71"/>
      <c r="Q921" s="93"/>
    </row>
    <row r="922" spans="5:17">
      <c r="E922" s="62" t="str">
        <f t="shared" si="43"/>
        <v>1205000</v>
      </c>
      <c r="F922">
        <v>5</v>
      </c>
      <c r="G922">
        <v>0</v>
      </c>
      <c r="H922" s="72">
        <v>0</v>
      </c>
      <c r="I922" t="s">
        <v>304</v>
      </c>
      <c r="J922" t="s">
        <v>1225</v>
      </c>
      <c r="K922">
        <v>12</v>
      </c>
      <c r="L922" s="10" t="str">
        <f t="shared" si="42"/>
        <v xml:space="preserve">Pow. </v>
      </c>
      <c r="M922" t="str">
        <f t="shared" si="44"/>
        <v>Pow. Gorlicki</v>
      </c>
      <c r="O922" s="69"/>
      <c r="P922" s="71"/>
      <c r="Q922" s="93"/>
    </row>
    <row r="923" spans="5:17">
      <c r="E923" s="62" t="str">
        <f t="shared" si="43"/>
        <v>1205011</v>
      </c>
      <c r="F923">
        <v>5</v>
      </c>
      <c r="G923">
        <v>1</v>
      </c>
      <c r="H923" s="72">
        <v>1</v>
      </c>
      <c r="I923" t="s">
        <v>2595</v>
      </c>
      <c r="J923" t="s">
        <v>1226</v>
      </c>
      <c r="K923">
        <v>12</v>
      </c>
      <c r="L923" s="10" t="str">
        <f t="shared" si="42"/>
        <v xml:space="preserve">M. </v>
      </c>
      <c r="M923" t="str">
        <f t="shared" si="44"/>
        <v>M. Gorlice</v>
      </c>
      <c r="O923" s="69"/>
      <c r="P923" s="71"/>
      <c r="Q923" s="93"/>
    </row>
    <row r="924" spans="5:17">
      <c r="E924" s="62" t="str">
        <f t="shared" si="43"/>
        <v>1205023</v>
      </c>
      <c r="F924">
        <v>5</v>
      </c>
      <c r="G924">
        <v>2</v>
      </c>
      <c r="H924" s="72">
        <v>3</v>
      </c>
      <c r="I924" t="s">
        <v>2595</v>
      </c>
      <c r="J924" t="s">
        <v>1227</v>
      </c>
      <c r="K924">
        <v>12</v>
      </c>
      <c r="L924" s="10" t="str">
        <f t="shared" si="42"/>
        <v xml:space="preserve">M.-Gm. </v>
      </c>
      <c r="M924" t="str">
        <f t="shared" si="44"/>
        <v>M.-Gm. Biecz</v>
      </c>
      <c r="O924" s="69"/>
      <c r="P924" s="71"/>
      <c r="Q924" s="93"/>
    </row>
    <row r="925" spans="5:17">
      <c r="E925" s="62" t="str">
        <f t="shared" si="43"/>
        <v>1205033</v>
      </c>
      <c r="F925">
        <v>5</v>
      </c>
      <c r="G925">
        <v>3</v>
      </c>
      <c r="H925" s="72">
        <v>3</v>
      </c>
      <c r="I925" t="s">
        <v>2595</v>
      </c>
      <c r="J925" t="s">
        <v>1228</v>
      </c>
      <c r="K925">
        <v>12</v>
      </c>
      <c r="L925" s="10" t="str">
        <f t="shared" si="42"/>
        <v xml:space="preserve">M.-Gm. </v>
      </c>
      <c r="M925" t="str">
        <f t="shared" si="44"/>
        <v>M.-Gm. Bobowa</v>
      </c>
      <c r="O925" s="69"/>
      <c r="P925" s="71"/>
      <c r="Q925" s="93"/>
    </row>
    <row r="926" spans="5:17">
      <c r="E926" s="62" t="str">
        <f t="shared" si="43"/>
        <v>1205042</v>
      </c>
      <c r="F926">
        <v>5</v>
      </c>
      <c r="G926">
        <v>4</v>
      </c>
      <c r="H926" s="72">
        <v>2</v>
      </c>
      <c r="I926" t="s">
        <v>2595</v>
      </c>
      <c r="J926" t="s">
        <v>1226</v>
      </c>
      <c r="K926">
        <v>12</v>
      </c>
      <c r="L926" s="10" t="str">
        <f t="shared" si="42"/>
        <v xml:space="preserve">Gm. </v>
      </c>
      <c r="M926" t="str">
        <f t="shared" si="44"/>
        <v>Gm. Gorlice</v>
      </c>
      <c r="O926" s="69"/>
      <c r="P926" s="71"/>
      <c r="Q926" s="93"/>
    </row>
    <row r="927" spans="5:17">
      <c r="E927" s="62" t="str">
        <f t="shared" si="43"/>
        <v>1205052</v>
      </c>
      <c r="F927">
        <v>5</v>
      </c>
      <c r="G927">
        <v>5</v>
      </c>
      <c r="H927" s="72">
        <v>2</v>
      </c>
      <c r="I927" t="s">
        <v>2595</v>
      </c>
      <c r="J927" t="s">
        <v>1229</v>
      </c>
      <c r="K927">
        <v>12</v>
      </c>
      <c r="L927" s="10" t="str">
        <f t="shared" si="42"/>
        <v xml:space="preserve">Gm. </v>
      </c>
      <c r="M927" t="str">
        <f t="shared" si="44"/>
        <v>Gm. Lipinki</v>
      </c>
      <c r="O927" s="69"/>
      <c r="P927" s="71"/>
      <c r="Q927" s="93"/>
    </row>
    <row r="928" spans="5:17">
      <c r="E928" s="62" t="str">
        <f t="shared" si="43"/>
        <v>1205062</v>
      </c>
      <c r="F928">
        <v>5</v>
      </c>
      <c r="G928">
        <v>6</v>
      </c>
      <c r="H928" s="72">
        <v>2</v>
      </c>
      <c r="I928" t="s">
        <v>2595</v>
      </c>
      <c r="J928" t="s">
        <v>1230</v>
      </c>
      <c r="K928">
        <v>12</v>
      </c>
      <c r="L928" s="10" t="str">
        <f t="shared" si="42"/>
        <v xml:space="preserve">Gm. </v>
      </c>
      <c r="M928" t="str">
        <f t="shared" si="44"/>
        <v>Gm. Łużna</v>
      </c>
      <c r="O928" s="69"/>
      <c r="P928" s="71"/>
      <c r="Q928" s="93"/>
    </row>
    <row r="929" spans="5:17">
      <c r="E929" s="62" t="str">
        <f t="shared" si="43"/>
        <v>1205072</v>
      </c>
      <c r="F929">
        <v>5</v>
      </c>
      <c r="G929">
        <v>7</v>
      </c>
      <c r="H929" s="72">
        <v>2</v>
      </c>
      <c r="I929" t="s">
        <v>2595</v>
      </c>
      <c r="J929" t="s">
        <v>1099</v>
      </c>
      <c r="K929">
        <v>12</v>
      </c>
      <c r="L929" s="10" t="str">
        <f t="shared" si="42"/>
        <v xml:space="preserve">Gm. </v>
      </c>
      <c r="M929" t="str">
        <f t="shared" si="44"/>
        <v>Gm. Moszczenica</v>
      </c>
      <c r="O929" s="69"/>
      <c r="P929" s="71"/>
      <c r="Q929" s="93"/>
    </row>
    <row r="930" spans="5:17">
      <c r="E930" s="62" t="str">
        <f t="shared" si="43"/>
        <v>1205082</v>
      </c>
      <c r="F930">
        <v>5</v>
      </c>
      <c r="G930">
        <v>8</v>
      </c>
      <c r="H930" s="72">
        <v>2</v>
      </c>
      <c r="I930" t="s">
        <v>2595</v>
      </c>
      <c r="J930" t="s">
        <v>1231</v>
      </c>
      <c r="K930">
        <v>12</v>
      </c>
      <c r="L930" s="10" t="str">
        <f t="shared" si="42"/>
        <v xml:space="preserve">Gm. </v>
      </c>
      <c r="M930" t="str">
        <f t="shared" si="44"/>
        <v>Gm. Ropa</v>
      </c>
      <c r="O930" s="69"/>
      <c r="P930" s="71"/>
      <c r="Q930" s="93"/>
    </row>
    <row r="931" spans="5:17">
      <c r="E931" s="62" t="str">
        <f t="shared" si="43"/>
        <v>1205092</v>
      </c>
      <c r="F931">
        <v>5</v>
      </c>
      <c r="G931">
        <v>9</v>
      </c>
      <c r="H931" s="72">
        <v>2</v>
      </c>
      <c r="I931" t="s">
        <v>2595</v>
      </c>
      <c r="J931" t="s">
        <v>1232</v>
      </c>
      <c r="K931">
        <v>12</v>
      </c>
      <c r="L931" s="10" t="str">
        <f t="shared" si="42"/>
        <v xml:space="preserve">Gm. </v>
      </c>
      <c r="M931" t="str">
        <f t="shared" si="44"/>
        <v>Gm. Sękowa</v>
      </c>
      <c r="O931" s="69"/>
      <c r="P931" s="71"/>
      <c r="Q931" s="93"/>
    </row>
    <row r="932" spans="5:17">
      <c r="E932" s="62" t="str">
        <f t="shared" si="43"/>
        <v>1205102</v>
      </c>
      <c r="F932">
        <v>5</v>
      </c>
      <c r="G932">
        <v>10</v>
      </c>
      <c r="H932" s="72">
        <v>2</v>
      </c>
      <c r="I932" t="s">
        <v>2595</v>
      </c>
      <c r="J932" t="s">
        <v>1233</v>
      </c>
      <c r="K932">
        <v>12</v>
      </c>
      <c r="L932" s="10" t="str">
        <f t="shared" si="42"/>
        <v xml:space="preserve">Gm. </v>
      </c>
      <c r="M932" t="str">
        <f t="shared" si="44"/>
        <v>Gm. Uście Gorlickie</v>
      </c>
      <c r="O932" s="69"/>
      <c r="P932" s="71"/>
      <c r="Q932" s="93"/>
    </row>
    <row r="933" spans="5:17">
      <c r="E933" s="62" t="str">
        <f t="shared" si="43"/>
        <v>1206000</v>
      </c>
      <c r="F933">
        <v>6</v>
      </c>
      <c r="G933">
        <v>0</v>
      </c>
      <c r="H933" s="72">
        <v>0</v>
      </c>
      <c r="I933" t="s">
        <v>304</v>
      </c>
      <c r="J933" t="s">
        <v>1234</v>
      </c>
      <c r="K933">
        <v>12</v>
      </c>
      <c r="L933" s="10" t="str">
        <f t="shared" si="42"/>
        <v xml:space="preserve">Pow. </v>
      </c>
      <c r="M933" t="str">
        <f t="shared" si="44"/>
        <v>Pow. Krakowski</v>
      </c>
      <c r="O933" s="69"/>
      <c r="P933" s="71"/>
      <c r="Q933" s="93"/>
    </row>
    <row r="934" spans="5:17">
      <c r="E934" s="62" t="str">
        <f t="shared" si="43"/>
        <v>1206012</v>
      </c>
      <c r="F934">
        <v>6</v>
      </c>
      <c r="G934">
        <v>1</v>
      </c>
      <c r="H934" s="72">
        <v>2</v>
      </c>
      <c r="I934" t="s">
        <v>2595</v>
      </c>
      <c r="J934" t="s">
        <v>1235</v>
      </c>
      <c r="K934">
        <v>12</v>
      </c>
      <c r="L934" s="10" t="str">
        <f t="shared" si="42"/>
        <v xml:space="preserve">Gm. </v>
      </c>
      <c r="M934" t="str">
        <f t="shared" si="44"/>
        <v>Gm. Czernichów</v>
      </c>
      <c r="O934" s="69"/>
      <c r="P934" s="71"/>
      <c r="Q934" s="93"/>
    </row>
    <row r="935" spans="5:17">
      <c r="E935" s="62" t="str">
        <f t="shared" si="43"/>
        <v>1206022</v>
      </c>
      <c r="F935">
        <v>6</v>
      </c>
      <c r="G935">
        <v>2</v>
      </c>
      <c r="H935" s="72">
        <v>2</v>
      </c>
      <c r="I935" t="s">
        <v>2595</v>
      </c>
      <c r="J935" t="s">
        <v>1236</v>
      </c>
      <c r="K935">
        <v>12</v>
      </c>
      <c r="L935" s="10" t="str">
        <f t="shared" si="42"/>
        <v xml:space="preserve">Gm. </v>
      </c>
      <c r="M935" t="str">
        <f t="shared" si="44"/>
        <v>Gm. Igołomia-Wawrzeńczyce</v>
      </c>
      <c r="O935" s="69"/>
      <c r="P935" s="71"/>
      <c r="Q935" s="93"/>
    </row>
    <row r="936" spans="5:17">
      <c r="E936" s="62" t="str">
        <f t="shared" si="43"/>
        <v>1206032</v>
      </c>
      <c r="F936">
        <v>6</v>
      </c>
      <c r="G936">
        <v>3</v>
      </c>
      <c r="H936" s="72">
        <v>2</v>
      </c>
      <c r="I936" t="s">
        <v>2595</v>
      </c>
      <c r="J936" t="s">
        <v>1237</v>
      </c>
      <c r="K936">
        <v>12</v>
      </c>
      <c r="L936" s="10" t="str">
        <f t="shared" si="42"/>
        <v xml:space="preserve">Gm. </v>
      </c>
      <c r="M936" t="str">
        <f t="shared" si="44"/>
        <v>Gm. Iwanowice</v>
      </c>
      <c r="O936" s="69"/>
      <c r="P936" s="71"/>
      <c r="Q936" s="93"/>
    </row>
    <row r="937" spans="5:17">
      <c r="E937" s="62" t="str">
        <f t="shared" si="43"/>
        <v>1206042</v>
      </c>
      <c r="F937">
        <v>6</v>
      </c>
      <c r="G937">
        <v>4</v>
      </c>
      <c r="H937" s="72">
        <v>2</v>
      </c>
      <c r="I937" t="s">
        <v>2595</v>
      </c>
      <c r="J937" t="s">
        <v>1238</v>
      </c>
      <c r="K937">
        <v>12</v>
      </c>
      <c r="L937" s="10" t="str">
        <f t="shared" si="42"/>
        <v xml:space="preserve">Gm. </v>
      </c>
      <c r="M937" t="str">
        <f t="shared" si="44"/>
        <v>Gm. Jerzmanowice-Przeginia</v>
      </c>
      <c r="O937" s="69"/>
      <c r="P937" s="71"/>
      <c r="Q937" s="93"/>
    </row>
    <row r="938" spans="5:17">
      <c r="E938" s="62" t="str">
        <f t="shared" si="43"/>
        <v>1206052</v>
      </c>
      <c r="F938">
        <v>6</v>
      </c>
      <c r="G938">
        <v>5</v>
      </c>
      <c r="H938" s="72">
        <v>2</v>
      </c>
      <c r="I938" t="s">
        <v>2595</v>
      </c>
      <c r="J938" t="s">
        <v>1239</v>
      </c>
      <c r="K938">
        <v>12</v>
      </c>
      <c r="L938" s="10" t="str">
        <f t="shared" si="42"/>
        <v xml:space="preserve">Gm. </v>
      </c>
      <c r="M938" t="str">
        <f t="shared" si="44"/>
        <v>Gm. Kocmyrzów-Luborzyca</v>
      </c>
      <c r="O938" s="69"/>
      <c r="P938" s="71"/>
      <c r="Q938" s="93"/>
    </row>
    <row r="939" spans="5:17">
      <c r="E939" s="62" t="str">
        <f t="shared" si="43"/>
        <v>1206063</v>
      </c>
      <c r="F939">
        <v>6</v>
      </c>
      <c r="G939">
        <v>6</v>
      </c>
      <c r="H939" s="72">
        <v>3</v>
      </c>
      <c r="I939" t="s">
        <v>2595</v>
      </c>
      <c r="J939" t="s">
        <v>1240</v>
      </c>
      <c r="K939">
        <v>12</v>
      </c>
      <c r="L939" s="10" t="str">
        <f t="shared" si="42"/>
        <v xml:space="preserve">M.-Gm. </v>
      </c>
      <c r="M939" t="str">
        <f t="shared" si="44"/>
        <v>M.-Gm. Krzeszowice</v>
      </c>
      <c r="O939" s="69"/>
      <c r="P939" s="71"/>
      <c r="Q939" s="93"/>
    </row>
    <row r="940" spans="5:17">
      <c r="E940" s="62" t="str">
        <f t="shared" si="43"/>
        <v>1206072</v>
      </c>
      <c r="F940">
        <v>6</v>
      </c>
      <c r="G940">
        <v>7</v>
      </c>
      <c r="H940" s="72">
        <v>2</v>
      </c>
      <c r="I940" t="s">
        <v>2595</v>
      </c>
      <c r="J940" t="s">
        <v>1241</v>
      </c>
      <c r="K940">
        <v>12</v>
      </c>
      <c r="L940" s="10" t="str">
        <f t="shared" si="42"/>
        <v xml:space="preserve">Gm. </v>
      </c>
      <c r="M940" t="str">
        <f t="shared" si="44"/>
        <v>Gm. Liszki</v>
      </c>
      <c r="O940" s="69"/>
      <c r="P940" s="71"/>
      <c r="Q940" s="93"/>
    </row>
    <row r="941" spans="5:17">
      <c r="E941" s="62" t="str">
        <f t="shared" si="43"/>
        <v>1206082</v>
      </c>
      <c r="F941">
        <v>6</v>
      </c>
      <c r="G941">
        <v>8</v>
      </c>
      <c r="H941" s="72">
        <v>2</v>
      </c>
      <c r="I941" t="s">
        <v>2595</v>
      </c>
      <c r="J941" t="s">
        <v>1242</v>
      </c>
      <c r="K941">
        <v>12</v>
      </c>
      <c r="L941" s="10" t="str">
        <f t="shared" si="42"/>
        <v xml:space="preserve">Gm. </v>
      </c>
      <c r="M941" t="str">
        <f t="shared" si="44"/>
        <v>Gm. Michałowice</v>
      </c>
      <c r="O941" s="69"/>
      <c r="P941" s="71"/>
      <c r="Q941" s="93"/>
    </row>
    <row r="942" spans="5:17">
      <c r="E942" s="62" t="str">
        <f t="shared" si="43"/>
        <v>1206092</v>
      </c>
      <c r="F942">
        <v>6</v>
      </c>
      <c r="G942">
        <v>9</v>
      </c>
      <c r="H942" s="72">
        <v>2</v>
      </c>
      <c r="I942" t="s">
        <v>2595</v>
      </c>
      <c r="J942" t="s">
        <v>1243</v>
      </c>
      <c r="K942">
        <v>12</v>
      </c>
      <c r="L942" s="10" t="str">
        <f t="shared" si="42"/>
        <v xml:space="preserve">Gm. </v>
      </c>
      <c r="M942" t="str">
        <f t="shared" si="44"/>
        <v>Gm. Mogilany</v>
      </c>
      <c r="O942" s="69"/>
      <c r="P942" s="71"/>
      <c r="Q942" s="93"/>
    </row>
    <row r="943" spans="5:17">
      <c r="E943" s="62" t="str">
        <f t="shared" si="43"/>
        <v>1206103</v>
      </c>
      <c r="F943">
        <v>6</v>
      </c>
      <c r="G943">
        <v>10</v>
      </c>
      <c r="H943" s="72">
        <v>3</v>
      </c>
      <c r="I943" t="s">
        <v>2595</v>
      </c>
      <c r="J943" t="s">
        <v>1244</v>
      </c>
      <c r="K943">
        <v>12</v>
      </c>
      <c r="L943" s="10" t="str">
        <f t="shared" si="42"/>
        <v xml:space="preserve">M.-Gm. </v>
      </c>
      <c r="M943" t="str">
        <f t="shared" si="44"/>
        <v>M.-Gm. Skała</v>
      </c>
      <c r="O943" s="69"/>
      <c r="P943" s="71"/>
      <c r="Q943" s="93"/>
    </row>
    <row r="944" spans="5:17">
      <c r="E944" s="62" t="str">
        <f t="shared" si="43"/>
        <v>1206113</v>
      </c>
      <c r="F944">
        <v>6</v>
      </c>
      <c r="G944">
        <v>11</v>
      </c>
      <c r="H944" s="72">
        <v>3</v>
      </c>
      <c r="I944" t="s">
        <v>2595</v>
      </c>
      <c r="J944" t="s">
        <v>1245</v>
      </c>
      <c r="K944">
        <v>12</v>
      </c>
      <c r="L944" s="10" t="str">
        <f t="shared" si="42"/>
        <v xml:space="preserve">M.-Gm. </v>
      </c>
      <c r="M944" t="str">
        <f t="shared" si="44"/>
        <v>M.-Gm. Skawina</v>
      </c>
      <c r="O944" s="69"/>
      <c r="P944" s="71"/>
      <c r="Q944" s="93"/>
    </row>
    <row r="945" spans="5:17">
      <c r="E945" s="62" t="str">
        <f t="shared" si="43"/>
        <v>1206123</v>
      </c>
      <c r="F945">
        <v>6</v>
      </c>
      <c r="G945">
        <v>12</v>
      </c>
      <c r="H945" s="72">
        <v>3</v>
      </c>
      <c r="I945" t="s">
        <v>2595</v>
      </c>
      <c r="J945" t="s">
        <v>1246</v>
      </c>
      <c r="K945">
        <v>12</v>
      </c>
      <c r="L945" s="10" t="str">
        <f t="shared" si="42"/>
        <v xml:space="preserve">M.-Gm. </v>
      </c>
      <c r="M945" t="str">
        <f t="shared" si="44"/>
        <v>M.-Gm. Słomniki</v>
      </c>
      <c r="O945" s="69"/>
      <c r="P945" s="71"/>
      <c r="Q945" s="93"/>
    </row>
    <row r="946" spans="5:17">
      <c r="E946" s="62" t="str">
        <f t="shared" si="43"/>
        <v>1206132</v>
      </c>
      <c r="F946">
        <v>6</v>
      </c>
      <c r="G946">
        <v>13</v>
      </c>
      <c r="H946" s="72">
        <v>2</v>
      </c>
      <c r="I946" t="s">
        <v>2595</v>
      </c>
      <c r="J946" t="s">
        <v>1247</v>
      </c>
      <c r="K946">
        <v>12</v>
      </c>
      <c r="L946" s="10" t="str">
        <f t="shared" si="42"/>
        <v xml:space="preserve">Gm. </v>
      </c>
      <c r="M946" t="str">
        <f t="shared" si="44"/>
        <v>Gm. Sułoszowa</v>
      </c>
      <c r="O946" s="69"/>
      <c r="P946" s="71"/>
      <c r="Q946" s="93"/>
    </row>
    <row r="947" spans="5:17">
      <c r="E947" s="62" t="str">
        <f t="shared" si="43"/>
        <v>1206143</v>
      </c>
      <c r="F947">
        <v>6</v>
      </c>
      <c r="G947">
        <v>14</v>
      </c>
      <c r="H947" s="72">
        <v>3</v>
      </c>
      <c r="I947" t="s">
        <v>2595</v>
      </c>
      <c r="J947" t="s">
        <v>1248</v>
      </c>
      <c r="K947">
        <v>12</v>
      </c>
      <c r="L947" s="10" t="str">
        <f t="shared" si="42"/>
        <v xml:space="preserve">M.-Gm. </v>
      </c>
      <c r="M947" t="str">
        <f t="shared" si="44"/>
        <v>M.-Gm. Świątniki Górne</v>
      </c>
      <c r="O947" s="69"/>
      <c r="P947" s="71"/>
      <c r="Q947" s="93"/>
    </row>
    <row r="948" spans="5:17">
      <c r="E948" s="62" t="str">
        <f t="shared" si="43"/>
        <v>1206152</v>
      </c>
      <c r="F948">
        <v>6</v>
      </c>
      <c r="G948">
        <v>15</v>
      </c>
      <c r="H948" s="72">
        <v>2</v>
      </c>
      <c r="I948" t="s">
        <v>2595</v>
      </c>
      <c r="J948" t="s">
        <v>1249</v>
      </c>
      <c r="K948">
        <v>12</v>
      </c>
      <c r="L948" s="10" t="str">
        <f t="shared" si="42"/>
        <v xml:space="preserve">Gm. </v>
      </c>
      <c r="M948" t="str">
        <f t="shared" si="44"/>
        <v>Gm. Wielka Wieś</v>
      </c>
      <c r="O948" s="69"/>
      <c r="P948" s="71"/>
      <c r="Q948" s="93"/>
    </row>
    <row r="949" spans="5:17">
      <c r="E949" s="62" t="str">
        <f t="shared" si="43"/>
        <v>1206162</v>
      </c>
      <c r="F949">
        <v>6</v>
      </c>
      <c r="G949">
        <v>16</v>
      </c>
      <c r="H949" s="72">
        <v>2</v>
      </c>
      <c r="I949" t="s">
        <v>2595</v>
      </c>
      <c r="J949" t="s">
        <v>1250</v>
      </c>
      <c r="K949">
        <v>12</v>
      </c>
      <c r="L949" s="10" t="str">
        <f t="shared" si="42"/>
        <v xml:space="preserve">Gm. </v>
      </c>
      <c r="M949" t="str">
        <f t="shared" si="44"/>
        <v>Gm. Zabierzów</v>
      </c>
      <c r="O949" s="69"/>
      <c r="P949" s="71"/>
      <c r="Q949" s="93"/>
    </row>
    <row r="950" spans="5:17">
      <c r="E950" s="62" t="str">
        <f t="shared" si="43"/>
        <v>1206172</v>
      </c>
      <c r="F950">
        <v>6</v>
      </c>
      <c r="G950">
        <v>17</v>
      </c>
      <c r="H950" s="72">
        <v>2</v>
      </c>
      <c r="I950" t="s">
        <v>2595</v>
      </c>
      <c r="J950" t="s">
        <v>1251</v>
      </c>
      <c r="K950">
        <v>12</v>
      </c>
      <c r="L950" s="10" t="str">
        <f t="shared" si="42"/>
        <v xml:space="preserve">Gm. </v>
      </c>
      <c r="M950" t="str">
        <f t="shared" si="44"/>
        <v>Gm. Zielonki</v>
      </c>
      <c r="O950" s="69"/>
      <c r="P950" s="71"/>
      <c r="Q950" s="93"/>
    </row>
    <row r="951" spans="5:17">
      <c r="E951" s="62" t="str">
        <f t="shared" si="43"/>
        <v>1207000</v>
      </c>
      <c r="F951">
        <v>7</v>
      </c>
      <c r="G951">
        <v>0</v>
      </c>
      <c r="H951" s="72">
        <v>0</v>
      </c>
      <c r="I951" t="s">
        <v>304</v>
      </c>
      <c r="J951" t="s">
        <v>1252</v>
      </c>
      <c r="K951">
        <v>12</v>
      </c>
      <c r="L951" s="10" t="str">
        <f t="shared" si="42"/>
        <v xml:space="preserve">Pow. </v>
      </c>
      <c r="M951" t="str">
        <f t="shared" si="44"/>
        <v>Pow. Limanowski</v>
      </c>
      <c r="O951" s="69"/>
      <c r="P951" s="71"/>
      <c r="Q951" s="93"/>
    </row>
    <row r="952" spans="5:17">
      <c r="E952" s="62" t="str">
        <f t="shared" si="43"/>
        <v>1207011</v>
      </c>
      <c r="F952">
        <v>7</v>
      </c>
      <c r="G952">
        <v>1</v>
      </c>
      <c r="H952" s="72">
        <v>1</v>
      </c>
      <c r="I952" t="s">
        <v>2595</v>
      </c>
      <c r="J952" t="s">
        <v>1253</v>
      </c>
      <c r="K952">
        <v>12</v>
      </c>
      <c r="L952" s="10" t="str">
        <f t="shared" si="42"/>
        <v xml:space="preserve">M. </v>
      </c>
      <c r="M952" t="str">
        <f t="shared" si="44"/>
        <v>M. Limanowa</v>
      </c>
      <c r="O952" s="69"/>
      <c r="P952" s="71"/>
      <c r="Q952" s="93"/>
    </row>
    <row r="953" spans="5:17">
      <c r="E953" s="62" t="str">
        <f t="shared" si="43"/>
        <v>1207021</v>
      </c>
      <c r="F953">
        <v>7</v>
      </c>
      <c r="G953">
        <v>2</v>
      </c>
      <c r="H953" s="72">
        <v>1</v>
      </c>
      <c r="I953" t="s">
        <v>2595</v>
      </c>
      <c r="J953" t="s">
        <v>1254</v>
      </c>
      <c r="K953">
        <v>12</v>
      </c>
      <c r="L953" s="10" t="str">
        <f t="shared" si="42"/>
        <v xml:space="preserve">M. </v>
      </c>
      <c r="M953" t="str">
        <f t="shared" si="44"/>
        <v>M. Mszana Dolna</v>
      </c>
      <c r="O953" s="69"/>
      <c r="P953" s="71"/>
      <c r="Q953" s="93"/>
    </row>
    <row r="954" spans="5:17">
      <c r="E954" s="62" t="str">
        <f t="shared" si="43"/>
        <v>1207032</v>
      </c>
      <c r="F954">
        <v>7</v>
      </c>
      <c r="G954">
        <v>3</v>
      </c>
      <c r="H954" s="72">
        <v>2</v>
      </c>
      <c r="I954" t="s">
        <v>2595</v>
      </c>
      <c r="J954" t="s">
        <v>1255</v>
      </c>
      <c r="K954">
        <v>12</v>
      </c>
      <c r="L954" s="10" t="str">
        <f t="shared" si="42"/>
        <v xml:space="preserve">Gm. </v>
      </c>
      <c r="M954" t="str">
        <f t="shared" si="44"/>
        <v>Gm. Dobra</v>
      </c>
      <c r="O954" s="69"/>
      <c r="P954" s="71"/>
      <c r="Q954" s="93"/>
    </row>
    <row r="955" spans="5:17">
      <c r="E955" s="62" t="str">
        <f t="shared" si="43"/>
        <v>1207042</v>
      </c>
      <c r="F955">
        <v>7</v>
      </c>
      <c r="G955">
        <v>4</v>
      </c>
      <c r="H955" s="72">
        <v>2</v>
      </c>
      <c r="I955" t="s">
        <v>2595</v>
      </c>
      <c r="J955" t="s">
        <v>1256</v>
      </c>
      <c r="K955">
        <v>12</v>
      </c>
      <c r="L955" s="10" t="str">
        <f t="shared" si="42"/>
        <v xml:space="preserve">Gm. </v>
      </c>
      <c r="M955" t="str">
        <f t="shared" si="44"/>
        <v>Gm. Jodłownik</v>
      </c>
      <c r="O955" s="69"/>
      <c r="P955" s="71"/>
      <c r="Q955" s="93"/>
    </row>
    <row r="956" spans="5:17">
      <c r="E956" s="62" t="str">
        <f t="shared" si="43"/>
        <v>1207052</v>
      </c>
      <c r="F956">
        <v>7</v>
      </c>
      <c r="G956">
        <v>5</v>
      </c>
      <c r="H956" s="72">
        <v>2</v>
      </c>
      <c r="I956" t="s">
        <v>2595</v>
      </c>
      <c r="J956" t="s">
        <v>1257</v>
      </c>
      <c r="K956">
        <v>12</v>
      </c>
      <c r="L956" s="10" t="str">
        <f t="shared" si="42"/>
        <v xml:space="preserve">Gm. </v>
      </c>
      <c r="M956" t="str">
        <f t="shared" si="44"/>
        <v>Gm. Kamienica</v>
      </c>
      <c r="O956" s="69"/>
      <c r="P956" s="71"/>
      <c r="Q956" s="93"/>
    </row>
    <row r="957" spans="5:17">
      <c r="E957" s="62" t="str">
        <f t="shared" si="43"/>
        <v>1207062</v>
      </c>
      <c r="F957">
        <v>7</v>
      </c>
      <c r="G957">
        <v>6</v>
      </c>
      <c r="H957" s="72">
        <v>2</v>
      </c>
      <c r="I957" t="s">
        <v>2595</v>
      </c>
      <c r="J957" t="s">
        <v>1258</v>
      </c>
      <c r="K957">
        <v>12</v>
      </c>
      <c r="L957" s="10" t="str">
        <f t="shared" si="42"/>
        <v xml:space="preserve">Gm. </v>
      </c>
      <c r="M957" t="str">
        <f t="shared" si="44"/>
        <v>Gm. Laskowa</v>
      </c>
      <c r="O957" s="69"/>
      <c r="P957" s="71"/>
      <c r="Q957" s="93"/>
    </row>
    <row r="958" spans="5:17">
      <c r="E958" s="62" t="str">
        <f t="shared" si="43"/>
        <v>1207072</v>
      </c>
      <c r="F958">
        <v>7</v>
      </c>
      <c r="G958">
        <v>7</v>
      </c>
      <c r="H958" s="72">
        <v>2</v>
      </c>
      <c r="I958" t="s">
        <v>2595</v>
      </c>
      <c r="J958" t="s">
        <v>1253</v>
      </c>
      <c r="K958">
        <v>12</v>
      </c>
      <c r="L958" s="10" t="str">
        <f t="shared" si="42"/>
        <v xml:space="preserve">Gm. </v>
      </c>
      <c r="M958" t="str">
        <f t="shared" si="44"/>
        <v>Gm. Limanowa</v>
      </c>
      <c r="O958" s="69"/>
      <c r="P958" s="71"/>
      <c r="Q958" s="93"/>
    </row>
    <row r="959" spans="5:17">
      <c r="E959" s="62" t="str">
        <f t="shared" si="43"/>
        <v>1207082</v>
      </c>
      <c r="F959">
        <v>7</v>
      </c>
      <c r="G959">
        <v>8</v>
      </c>
      <c r="H959" s="72">
        <v>2</v>
      </c>
      <c r="I959" t="s">
        <v>2595</v>
      </c>
      <c r="J959" t="s">
        <v>1259</v>
      </c>
      <c r="K959">
        <v>12</v>
      </c>
      <c r="L959" s="10" t="str">
        <f t="shared" si="42"/>
        <v xml:space="preserve">Gm. </v>
      </c>
      <c r="M959" t="str">
        <f t="shared" si="44"/>
        <v>Gm. Łukowica</v>
      </c>
      <c r="O959" s="69"/>
      <c r="P959" s="71"/>
      <c r="Q959" s="93"/>
    </row>
    <row r="960" spans="5:17">
      <c r="E960" s="62" t="str">
        <f t="shared" si="43"/>
        <v>1207092</v>
      </c>
      <c r="F960">
        <v>7</v>
      </c>
      <c r="G960">
        <v>9</v>
      </c>
      <c r="H960" s="72">
        <v>2</v>
      </c>
      <c r="I960" t="s">
        <v>2595</v>
      </c>
      <c r="J960" t="s">
        <v>1254</v>
      </c>
      <c r="K960">
        <v>12</v>
      </c>
      <c r="L960" s="10" t="str">
        <f t="shared" si="42"/>
        <v xml:space="preserve">Gm. </v>
      </c>
      <c r="M960" t="str">
        <f t="shared" si="44"/>
        <v>Gm. Mszana Dolna</v>
      </c>
      <c r="O960" s="69"/>
      <c r="P960" s="71"/>
      <c r="Q960" s="93"/>
    </row>
    <row r="961" spans="5:17">
      <c r="E961" s="62" t="str">
        <f t="shared" si="43"/>
        <v>1207102</v>
      </c>
      <c r="F961">
        <v>7</v>
      </c>
      <c r="G961">
        <v>10</v>
      </c>
      <c r="H961" s="72">
        <v>2</v>
      </c>
      <c r="I961" t="s">
        <v>2595</v>
      </c>
      <c r="J961" t="s">
        <v>1260</v>
      </c>
      <c r="K961">
        <v>12</v>
      </c>
      <c r="L961" s="10" t="str">
        <f t="shared" ref="L961:L1024" si="45">+IF(H961=1,"M. ",IF(H961=2,"Gm. ",IF(H961=3,"M.-Gm. ",IF(F961&gt;60,"M. ",LEFT(I961,3)&amp;". "))))</f>
        <v xml:space="preserve">Gm. </v>
      </c>
      <c r="M961" t="str">
        <f t="shared" si="44"/>
        <v>Gm. Niedźwiedź</v>
      </c>
      <c r="O961" s="69"/>
      <c r="P961" s="71"/>
      <c r="Q961" s="93"/>
    </row>
    <row r="962" spans="5:17">
      <c r="E962" s="62" t="str">
        <f t="shared" ref="E962:E1025" si="46">TEXT(K962,"00")&amp;TEXT(F962,"00")&amp;TEXT(G962,"00")&amp;TEXT(H962,"0")</f>
        <v>1207112</v>
      </c>
      <c r="F962">
        <v>7</v>
      </c>
      <c r="G962">
        <v>11</v>
      </c>
      <c r="H962" s="72">
        <v>2</v>
      </c>
      <c r="I962" t="s">
        <v>2595</v>
      </c>
      <c r="J962" t="s">
        <v>1261</v>
      </c>
      <c r="K962">
        <v>12</v>
      </c>
      <c r="L962" s="10" t="str">
        <f t="shared" si="45"/>
        <v xml:space="preserve">Gm. </v>
      </c>
      <c r="M962" t="str">
        <f t="shared" ref="M962:M1025" si="47">+L962&amp;PROPER(J962)</f>
        <v>Gm. Słopnice</v>
      </c>
      <c r="O962" s="69"/>
      <c r="P962" s="71"/>
      <c r="Q962" s="93"/>
    </row>
    <row r="963" spans="5:17">
      <c r="E963" s="62" t="str">
        <f t="shared" si="46"/>
        <v>1207122</v>
      </c>
      <c r="F963">
        <v>7</v>
      </c>
      <c r="G963">
        <v>12</v>
      </c>
      <c r="H963" s="72">
        <v>2</v>
      </c>
      <c r="I963" t="s">
        <v>2595</v>
      </c>
      <c r="J963" t="s">
        <v>1262</v>
      </c>
      <c r="K963">
        <v>12</v>
      </c>
      <c r="L963" s="10" t="str">
        <f t="shared" si="45"/>
        <v xml:space="preserve">Gm. </v>
      </c>
      <c r="M963" t="str">
        <f t="shared" si="47"/>
        <v>Gm. Tymbark</v>
      </c>
      <c r="O963" s="69"/>
      <c r="P963" s="71"/>
      <c r="Q963" s="93"/>
    </row>
    <row r="964" spans="5:17">
      <c r="E964" s="62" t="str">
        <f t="shared" si="46"/>
        <v>1208000</v>
      </c>
      <c r="F964">
        <v>8</v>
      </c>
      <c r="G964">
        <v>0</v>
      </c>
      <c r="H964" s="72">
        <v>0</v>
      </c>
      <c r="I964" t="s">
        <v>304</v>
      </c>
      <c r="J964" t="s">
        <v>1263</v>
      </c>
      <c r="K964">
        <v>12</v>
      </c>
      <c r="L964" s="10" t="str">
        <f t="shared" si="45"/>
        <v xml:space="preserve">Pow. </v>
      </c>
      <c r="M964" t="str">
        <f t="shared" si="47"/>
        <v>Pow. Miechowski</v>
      </c>
      <c r="O964" s="69"/>
      <c r="P964" s="71"/>
      <c r="Q964" s="93"/>
    </row>
    <row r="965" spans="5:17">
      <c r="E965" s="62" t="str">
        <f t="shared" si="46"/>
        <v>1208012</v>
      </c>
      <c r="F965">
        <v>8</v>
      </c>
      <c r="G965">
        <v>1</v>
      </c>
      <c r="H965" s="72">
        <v>2</v>
      </c>
      <c r="I965" t="s">
        <v>2595</v>
      </c>
      <c r="J965" t="s">
        <v>1264</v>
      </c>
      <c r="K965">
        <v>12</v>
      </c>
      <c r="L965" s="10" t="str">
        <f t="shared" si="45"/>
        <v xml:space="preserve">Gm. </v>
      </c>
      <c r="M965" t="str">
        <f t="shared" si="47"/>
        <v>Gm. Charsznica</v>
      </c>
      <c r="O965" s="69"/>
      <c r="P965" s="71"/>
      <c r="Q965" s="93"/>
    </row>
    <row r="966" spans="5:17">
      <c r="E966" s="62" t="str">
        <f t="shared" si="46"/>
        <v>1208022</v>
      </c>
      <c r="F966">
        <v>8</v>
      </c>
      <c r="G966">
        <v>2</v>
      </c>
      <c r="H966" s="72">
        <v>2</v>
      </c>
      <c r="I966" t="s">
        <v>2595</v>
      </c>
      <c r="J966" t="s">
        <v>1265</v>
      </c>
      <c r="K966">
        <v>12</v>
      </c>
      <c r="L966" s="10" t="str">
        <f t="shared" si="45"/>
        <v xml:space="preserve">Gm. </v>
      </c>
      <c r="M966" t="str">
        <f t="shared" si="47"/>
        <v>Gm. Gołcza</v>
      </c>
      <c r="O966" s="69"/>
      <c r="P966" s="71"/>
      <c r="Q966" s="93"/>
    </row>
    <row r="967" spans="5:17">
      <c r="E967" s="62" t="str">
        <f t="shared" si="46"/>
        <v>1208032</v>
      </c>
      <c r="F967">
        <v>8</v>
      </c>
      <c r="G967">
        <v>3</v>
      </c>
      <c r="H967" s="72">
        <v>2</v>
      </c>
      <c r="I967" t="s">
        <v>2595</v>
      </c>
      <c r="J967" t="s">
        <v>1266</v>
      </c>
      <c r="K967">
        <v>12</v>
      </c>
      <c r="L967" s="10" t="str">
        <f t="shared" si="45"/>
        <v xml:space="preserve">Gm. </v>
      </c>
      <c r="M967" t="str">
        <f t="shared" si="47"/>
        <v>Gm. Kozłów</v>
      </c>
      <c r="O967" s="69"/>
      <c r="P967" s="71"/>
      <c r="Q967" s="93"/>
    </row>
    <row r="968" spans="5:17">
      <c r="E968" s="62" t="str">
        <f t="shared" si="46"/>
        <v>1208043</v>
      </c>
      <c r="F968">
        <v>8</v>
      </c>
      <c r="G968">
        <v>4</v>
      </c>
      <c r="H968" s="72">
        <v>3</v>
      </c>
      <c r="I968" t="s">
        <v>2595</v>
      </c>
      <c r="J968" t="s">
        <v>1267</v>
      </c>
      <c r="K968">
        <v>12</v>
      </c>
      <c r="L968" s="10" t="str">
        <f t="shared" si="45"/>
        <v xml:space="preserve">M.-Gm. </v>
      </c>
      <c r="M968" t="str">
        <f t="shared" si="47"/>
        <v>M.-Gm. Książ Wielki</v>
      </c>
      <c r="O968" s="69"/>
      <c r="P968" s="71">
        <v>1</v>
      </c>
      <c r="Q968" s="93"/>
    </row>
    <row r="969" spans="5:17">
      <c r="E969" s="62" t="str">
        <f t="shared" si="46"/>
        <v>1208053</v>
      </c>
      <c r="F969">
        <v>8</v>
      </c>
      <c r="G969">
        <v>5</v>
      </c>
      <c r="H969" s="72">
        <v>3</v>
      </c>
      <c r="I969" t="s">
        <v>2595</v>
      </c>
      <c r="J969" t="s">
        <v>1268</v>
      </c>
      <c r="K969">
        <v>12</v>
      </c>
      <c r="L969" s="10" t="str">
        <f t="shared" si="45"/>
        <v xml:space="preserve">M.-Gm. </v>
      </c>
      <c r="M969" t="str">
        <f t="shared" si="47"/>
        <v>M.-Gm. Miechów</v>
      </c>
      <c r="O969" s="69"/>
      <c r="P969" s="71"/>
      <c r="Q969" s="93"/>
    </row>
    <row r="970" spans="5:17">
      <c r="E970" s="62" t="str">
        <f t="shared" si="46"/>
        <v>1208062</v>
      </c>
      <c r="F970">
        <v>8</v>
      </c>
      <c r="G970">
        <v>6</v>
      </c>
      <c r="H970" s="72">
        <v>2</v>
      </c>
      <c r="I970" t="s">
        <v>2595</v>
      </c>
      <c r="J970" t="s">
        <v>1269</v>
      </c>
      <c r="K970">
        <v>12</v>
      </c>
      <c r="L970" s="10" t="str">
        <f t="shared" si="45"/>
        <v xml:space="preserve">Gm. </v>
      </c>
      <c r="M970" t="str">
        <f t="shared" si="47"/>
        <v>Gm. Racławice</v>
      </c>
      <c r="O970" s="69"/>
      <c r="P970" s="71"/>
      <c r="Q970" s="93"/>
    </row>
    <row r="971" spans="5:17">
      <c r="E971" s="62" t="str">
        <f t="shared" si="46"/>
        <v>1208072</v>
      </c>
      <c r="F971">
        <v>8</v>
      </c>
      <c r="G971">
        <v>7</v>
      </c>
      <c r="H971" s="72">
        <v>2</v>
      </c>
      <c r="I971" t="s">
        <v>2595</v>
      </c>
      <c r="J971" t="s">
        <v>1270</v>
      </c>
      <c r="K971">
        <v>12</v>
      </c>
      <c r="L971" s="10" t="str">
        <f t="shared" si="45"/>
        <v xml:space="preserve">Gm. </v>
      </c>
      <c r="M971" t="str">
        <f t="shared" si="47"/>
        <v>Gm. Słaboszów</v>
      </c>
      <c r="O971" s="69"/>
      <c r="P971" s="71"/>
      <c r="Q971" s="93"/>
    </row>
    <row r="972" spans="5:17">
      <c r="E972" s="62" t="str">
        <f t="shared" si="46"/>
        <v>1209000</v>
      </c>
      <c r="F972">
        <v>9</v>
      </c>
      <c r="G972">
        <v>0</v>
      </c>
      <c r="H972" s="72">
        <v>0</v>
      </c>
      <c r="I972" t="s">
        <v>304</v>
      </c>
      <c r="J972" t="s">
        <v>1271</v>
      </c>
      <c r="K972">
        <v>12</v>
      </c>
      <c r="L972" s="10" t="str">
        <f t="shared" si="45"/>
        <v xml:space="preserve">Pow. </v>
      </c>
      <c r="M972" t="str">
        <f t="shared" si="47"/>
        <v>Pow. Myślenicki</v>
      </c>
      <c r="O972" s="69"/>
      <c r="P972" s="71"/>
      <c r="Q972" s="93"/>
    </row>
    <row r="973" spans="5:17">
      <c r="E973" s="62" t="str">
        <f t="shared" si="46"/>
        <v>1209013</v>
      </c>
      <c r="F973">
        <v>9</v>
      </c>
      <c r="G973">
        <v>1</v>
      </c>
      <c r="H973" s="72">
        <v>3</v>
      </c>
      <c r="I973" t="s">
        <v>2595</v>
      </c>
      <c r="J973" t="s">
        <v>1272</v>
      </c>
      <c r="K973">
        <v>12</v>
      </c>
      <c r="L973" s="10" t="str">
        <f t="shared" si="45"/>
        <v xml:space="preserve">M.-Gm. </v>
      </c>
      <c r="M973" t="str">
        <f t="shared" si="47"/>
        <v>M.-Gm. Dobczyce</v>
      </c>
      <c r="O973" s="69"/>
      <c r="P973" s="71"/>
      <c r="Q973" s="93"/>
    </row>
    <row r="974" spans="5:17">
      <c r="E974" s="62" t="str">
        <f t="shared" si="46"/>
        <v>1209022</v>
      </c>
      <c r="F974">
        <v>9</v>
      </c>
      <c r="G974">
        <v>2</v>
      </c>
      <c r="H974" s="72">
        <v>2</v>
      </c>
      <c r="I974" t="s">
        <v>2595</v>
      </c>
      <c r="J974" t="s">
        <v>1273</v>
      </c>
      <c r="K974">
        <v>12</v>
      </c>
      <c r="L974" s="10" t="str">
        <f t="shared" si="45"/>
        <v xml:space="preserve">Gm. </v>
      </c>
      <c r="M974" t="str">
        <f t="shared" si="47"/>
        <v>Gm. Lubień</v>
      </c>
      <c r="O974" s="69"/>
      <c r="P974" s="71"/>
      <c r="Q974" s="93"/>
    </row>
    <row r="975" spans="5:17">
      <c r="E975" s="62" t="str">
        <f t="shared" si="46"/>
        <v>1209033</v>
      </c>
      <c r="F975">
        <v>9</v>
      </c>
      <c r="G975">
        <v>3</v>
      </c>
      <c r="H975" s="72">
        <v>3</v>
      </c>
      <c r="I975" t="s">
        <v>2595</v>
      </c>
      <c r="J975" t="s">
        <v>1274</v>
      </c>
      <c r="K975">
        <v>12</v>
      </c>
      <c r="L975" s="10" t="str">
        <f t="shared" si="45"/>
        <v xml:space="preserve">M.-Gm. </v>
      </c>
      <c r="M975" t="str">
        <f t="shared" si="47"/>
        <v>M.-Gm. Myślenice</v>
      </c>
      <c r="O975" s="69"/>
      <c r="P975" s="71"/>
      <c r="Q975" s="93"/>
    </row>
    <row r="976" spans="5:17">
      <c r="E976" s="62" t="str">
        <f t="shared" si="46"/>
        <v>1209042</v>
      </c>
      <c r="F976">
        <v>9</v>
      </c>
      <c r="G976">
        <v>4</v>
      </c>
      <c r="H976" s="72">
        <v>2</v>
      </c>
      <c r="I976" t="s">
        <v>2595</v>
      </c>
      <c r="J976" t="s">
        <v>1275</v>
      </c>
      <c r="K976">
        <v>12</v>
      </c>
      <c r="L976" s="10" t="str">
        <f t="shared" si="45"/>
        <v xml:space="preserve">Gm. </v>
      </c>
      <c r="M976" t="str">
        <f t="shared" si="47"/>
        <v>Gm. Pcim</v>
      </c>
      <c r="O976" s="69"/>
      <c r="P976" s="71"/>
      <c r="Q976" s="93"/>
    </row>
    <row r="977" spans="5:17">
      <c r="E977" s="62" t="str">
        <f t="shared" si="46"/>
        <v>1209052</v>
      </c>
      <c r="F977">
        <v>9</v>
      </c>
      <c r="G977">
        <v>5</v>
      </c>
      <c r="H977" s="72">
        <v>2</v>
      </c>
      <c r="I977" t="s">
        <v>2595</v>
      </c>
      <c r="J977" t="s">
        <v>1276</v>
      </c>
      <c r="K977">
        <v>12</v>
      </c>
      <c r="L977" s="10" t="str">
        <f t="shared" si="45"/>
        <v xml:space="preserve">Gm. </v>
      </c>
      <c r="M977" t="str">
        <f t="shared" si="47"/>
        <v>Gm. Raciechowice</v>
      </c>
      <c r="O977" s="69"/>
      <c r="P977" s="71"/>
      <c r="Q977" s="93"/>
    </row>
    <row r="978" spans="5:17">
      <c r="E978" s="62" t="str">
        <f t="shared" si="46"/>
        <v>1209062</v>
      </c>
      <c r="F978">
        <v>9</v>
      </c>
      <c r="G978">
        <v>6</v>
      </c>
      <c r="H978" s="72">
        <v>2</v>
      </c>
      <c r="I978" t="s">
        <v>2595</v>
      </c>
      <c r="J978" t="s">
        <v>1277</v>
      </c>
      <c r="K978">
        <v>12</v>
      </c>
      <c r="L978" s="10" t="str">
        <f t="shared" si="45"/>
        <v xml:space="preserve">Gm. </v>
      </c>
      <c r="M978" t="str">
        <f t="shared" si="47"/>
        <v>Gm. Siepraw</v>
      </c>
      <c r="O978" s="69"/>
      <c r="P978" s="71"/>
      <c r="Q978" s="93"/>
    </row>
    <row r="979" spans="5:17">
      <c r="E979" s="62" t="str">
        <f t="shared" si="46"/>
        <v>1209073</v>
      </c>
      <c r="F979">
        <v>9</v>
      </c>
      <c r="G979">
        <v>7</v>
      </c>
      <c r="H979" s="72">
        <v>3</v>
      </c>
      <c r="I979" t="s">
        <v>2595</v>
      </c>
      <c r="J979" t="s">
        <v>1278</v>
      </c>
      <c r="K979">
        <v>12</v>
      </c>
      <c r="L979" s="10" t="str">
        <f t="shared" si="45"/>
        <v xml:space="preserve">M.-Gm. </v>
      </c>
      <c r="M979" t="str">
        <f t="shared" si="47"/>
        <v>M.-Gm. Sułkowice</v>
      </c>
      <c r="O979" s="69"/>
      <c r="P979" s="71"/>
      <c r="Q979" s="93"/>
    </row>
    <row r="980" spans="5:17">
      <c r="E980" s="62" t="str">
        <f t="shared" si="46"/>
        <v>1209082</v>
      </c>
      <c r="F980">
        <v>9</v>
      </c>
      <c r="G980">
        <v>8</v>
      </c>
      <c r="H980" s="72">
        <v>2</v>
      </c>
      <c r="I980" t="s">
        <v>2595</v>
      </c>
      <c r="J980" t="s">
        <v>1279</v>
      </c>
      <c r="K980">
        <v>12</v>
      </c>
      <c r="L980" s="10" t="str">
        <f t="shared" si="45"/>
        <v xml:space="preserve">Gm. </v>
      </c>
      <c r="M980" t="str">
        <f t="shared" si="47"/>
        <v>Gm. Tokarnia</v>
      </c>
      <c r="O980" s="69"/>
      <c r="P980" s="71"/>
      <c r="Q980" s="93"/>
    </row>
    <row r="981" spans="5:17">
      <c r="E981" s="62" t="str">
        <f t="shared" si="46"/>
        <v>1209092</v>
      </c>
      <c r="F981">
        <v>9</v>
      </c>
      <c r="G981">
        <v>9</v>
      </c>
      <c r="H981" s="72">
        <v>2</v>
      </c>
      <c r="I981" t="s">
        <v>2595</v>
      </c>
      <c r="J981" t="s">
        <v>1280</v>
      </c>
      <c r="K981">
        <v>12</v>
      </c>
      <c r="L981" s="10" t="str">
        <f t="shared" si="45"/>
        <v xml:space="preserve">Gm. </v>
      </c>
      <c r="M981" t="str">
        <f t="shared" si="47"/>
        <v>Gm. Wiśniowa</v>
      </c>
      <c r="O981" s="69"/>
      <c r="P981" s="71"/>
      <c r="Q981" s="93"/>
    </row>
    <row r="982" spans="5:17">
      <c r="E982" s="62" t="str">
        <f t="shared" si="46"/>
        <v>1210000</v>
      </c>
      <c r="F982">
        <v>10</v>
      </c>
      <c r="G982">
        <v>0</v>
      </c>
      <c r="H982" s="72">
        <v>0</v>
      </c>
      <c r="I982" t="s">
        <v>304</v>
      </c>
      <c r="J982" t="s">
        <v>1281</v>
      </c>
      <c r="K982">
        <v>12</v>
      </c>
      <c r="L982" s="10" t="str">
        <f t="shared" si="45"/>
        <v xml:space="preserve">Pow. </v>
      </c>
      <c r="M982" t="str">
        <f t="shared" si="47"/>
        <v>Pow. Nowosądecki</v>
      </c>
      <c r="O982" s="69"/>
      <c r="P982" s="71"/>
      <c r="Q982" s="93"/>
    </row>
    <row r="983" spans="5:17">
      <c r="E983" s="62" t="str">
        <f t="shared" si="46"/>
        <v>1210011</v>
      </c>
      <c r="F983">
        <v>10</v>
      </c>
      <c r="G983">
        <v>1</v>
      </c>
      <c r="H983" s="72">
        <v>1</v>
      </c>
      <c r="I983" t="s">
        <v>2595</v>
      </c>
      <c r="J983" t="s">
        <v>1282</v>
      </c>
      <c r="K983">
        <v>12</v>
      </c>
      <c r="L983" s="10" t="str">
        <f t="shared" si="45"/>
        <v xml:space="preserve">M. </v>
      </c>
      <c r="M983" t="str">
        <f t="shared" si="47"/>
        <v>M. Grybów</v>
      </c>
      <c r="O983" s="69"/>
      <c r="P983" s="71"/>
      <c r="Q983" s="93"/>
    </row>
    <row r="984" spans="5:17">
      <c r="E984" s="62" t="str">
        <f t="shared" si="46"/>
        <v>1210022</v>
      </c>
      <c r="F984">
        <v>10</v>
      </c>
      <c r="G984">
        <v>2</v>
      </c>
      <c r="H984" s="72">
        <v>2</v>
      </c>
      <c r="I984" t="s">
        <v>2595</v>
      </c>
      <c r="J984" t="s">
        <v>1283</v>
      </c>
      <c r="K984">
        <v>12</v>
      </c>
      <c r="L984" s="10" t="str">
        <f t="shared" si="45"/>
        <v xml:space="preserve">Gm. </v>
      </c>
      <c r="M984" t="str">
        <f t="shared" si="47"/>
        <v>Gm. Chełmiec</v>
      </c>
      <c r="O984" s="69"/>
      <c r="P984" s="71"/>
      <c r="Q984" s="93"/>
    </row>
    <row r="985" spans="5:17">
      <c r="E985" s="62" t="str">
        <f t="shared" si="46"/>
        <v>1210032</v>
      </c>
      <c r="F985">
        <v>10</v>
      </c>
      <c r="G985">
        <v>3</v>
      </c>
      <c r="H985" s="72">
        <v>2</v>
      </c>
      <c r="I985" t="s">
        <v>2595</v>
      </c>
      <c r="J985" t="s">
        <v>1284</v>
      </c>
      <c r="K985">
        <v>12</v>
      </c>
      <c r="L985" s="10" t="str">
        <f t="shared" si="45"/>
        <v xml:space="preserve">Gm. </v>
      </c>
      <c r="M985" t="str">
        <f t="shared" si="47"/>
        <v>Gm. Gródek Nad Dunajcem</v>
      </c>
      <c r="O985" s="69"/>
      <c r="P985" s="71"/>
      <c r="Q985" s="93"/>
    </row>
    <row r="986" spans="5:17">
      <c r="E986" s="62" t="str">
        <f t="shared" si="46"/>
        <v>1210042</v>
      </c>
      <c r="F986">
        <v>10</v>
      </c>
      <c r="G986">
        <v>4</v>
      </c>
      <c r="H986" s="72">
        <v>2</v>
      </c>
      <c r="I986" t="s">
        <v>2595</v>
      </c>
      <c r="J986" t="s">
        <v>1282</v>
      </c>
      <c r="K986">
        <v>12</v>
      </c>
      <c r="L986" s="10" t="str">
        <f t="shared" si="45"/>
        <v xml:space="preserve">Gm. </v>
      </c>
      <c r="M986" t="str">
        <f t="shared" si="47"/>
        <v>Gm. Grybów</v>
      </c>
      <c r="O986" s="69"/>
      <c r="P986" s="71"/>
      <c r="Q986" s="93"/>
    </row>
    <row r="987" spans="5:17">
      <c r="E987" s="62" t="str">
        <f t="shared" si="46"/>
        <v>1210052</v>
      </c>
      <c r="F987">
        <v>10</v>
      </c>
      <c r="G987">
        <v>5</v>
      </c>
      <c r="H987" s="72">
        <v>2</v>
      </c>
      <c r="I987" t="s">
        <v>2595</v>
      </c>
      <c r="J987" t="s">
        <v>1285</v>
      </c>
      <c r="K987">
        <v>12</v>
      </c>
      <c r="L987" s="10" t="str">
        <f t="shared" si="45"/>
        <v xml:space="preserve">Gm. </v>
      </c>
      <c r="M987" t="str">
        <f t="shared" si="47"/>
        <v>Gm. Kamionka Wielka</v>
      </c>
      <c r="O987" s="69"/>
      <c r="P987" s="71"/>
      <c r="Q987" s="93"/>
    </row>
    <row r="988" spans="5:17">
      <c r="E988" s="62" t="str">
        <f t="shared" si="46"/>
        <v>1210062</v>
      </c>
      <c r="F988">
        <v>10</v>
      </c>
      <c r="G988">
        <v>6</v>
      </c>
      <c r="H988" s="72">
        <v>2</v>
      </c>
      <c r="I988" t="s">
        <v>2595</v>
      </c>
      <c r="J988" t="s">
        <v>1286</v>
      </c>
      <c r="K988">
        <v>12</v>
      </c>
      <c r="L988" s="10" t="str">
        <f t="shared" si="45"/>
        <v xml:space="preserve">Gm. </v>
      </c>
      <c r="M988" t="str">
        <f t="shared" si="47"/>
        <v>Gm. Korzenna</v>
      </c>
      <c r="O988" s="69"/>
      <c r="P988" s="71"/>
      <c r="Q988" s="93"/>
    </row>
    <row r="989" spans="5:17">
      <c r="E989" s="62" t="str">
        <f t="shared" si="46"/>
        <v>1210073</v>
      </c>
      <c r="F989">
        <v>10</v>
      </c>
      <c r="G989">
        <v>7</v>
      </c>
      <c r="H989" s="72">
        <v>3</v>
      </c>
      <c r="I989" t="s">
        <v>2595</v>
      </c>
      <c r="J989" t="s">
        <v>1287</v>
      </c>
      <c r="K989">
        <v>12</v>
      </c>
      <c r="L989" s="10" t="str">
        <f t="shared" si="45"/>
        <v xml:space="preserve">M.-Gm. </v>
      </c>
      <c r="M989" t="str">
        <f t="shared" si="47"/>
        <v>M.-Gm. Krynica-Zdrój</v>
      </c>
      <c r="O989" s="69"/>
      <c r="P989" s="71"/>
      <c r="Q989" s="93"/>
    </row>
    <row r="990" spans="5:17">
      <c r="E990" s="62" t="str">
        <f t="shared" si="46"/>
        <v>1210082</v>
      </c>
      <c r="F990">
        <v>10</v>
      </c>
      <c r="G990">
        <v>8</v>
      </c>
      <c r="H990" s="72">
        <v>2</v>
      </c>
      <c r="I990" t="s">
        <v>2595</v>
      </c>
      <c r="J990" t="s">
        <v>1288</v>
      </c>
      <c r="K990">
        <v>12</v>
      </c>
      <c r="L990" s="10" t="str">
        <f t="shared" si="45"/>
        <v xml:space="preserve">Gm. </v>
      </c>
      <c r="M990" t="str">
        <f t="shared" si="47"/>
        <v>Gm. Łabowa</v>
      </c>
      <c r="O990" s="69"/>
      <c r="P990" s="71"/>
      <c r="Q990" s="93"/>
    </row>
    <row r="991" spans="5:17">
      <c r="E991" s="62" t="str">
        <f t="shared" si="46"/>
        <v>1210092</v>
      </c>
      <c r="F991">
        <v>10</v>
      </c>
      <c r="G991">
        <v>9</v>
      </c>
      <c r="H991" s="72">
        <v>2</v>
      </c>
      <c r="I991" t="s">
        <v>2595</v>
      </c>
      <c r="J991" t="s">
        <v>1289</v>
      </c>
      <c r="K991">
        <v>12</v>
      </c>
      <c r="L991" s="10" t="str">
        <f t="shared" si="45"/>
        <v xml:space="preserve">Gm. </v>
      </c>
      <c r="M991" t="str">
        <f t="shared" si="47"/>
        <v>Gm. Łącko</v>
      </c>
      <c r="O991" s="69"/>
      <c r="P991" s="71"/>
      <c r="Q991" s="93"/>
    </row>
    <row r="992" spans="5:17">
      <c r="E992" s="62" t="str">
        <f t="shared" si="46"/>
        <v>1210102</v>
      </c>
      <c r="F992">
        <v>10</v>
      </c>
      <c r="G992">
        <v>10</v>
      </c>
      <c r="H992" s="72">
        <v>2</v>
      </c>
      <c r="I992" t="s">
        <v>2595</v>
      </c>
      <c r="J992" t="s">
        <v>1290</v>
      </c>
      <c r="K992">
        <v>12</v>
      </c>
      <c r="L992" s="10" t="str">
        <f t="shared" si="45"/>
        <v xml:space="preserve">Gm. </v>
      </c>
      <c r="M992" t="str">
        <f t="shared" si="47"/>
        <v>Gm. Łososina Dolna</v>
      </c>
      <c r="O992" s="69"/>
      <c r="P992" s="71"/>
      <c r="Q992" s="93"/>
    </row>
    <row r="993" spans="5:17">
      <c r="E993" s="62" t="str">
        <f t="shared" si="46"/>
        <v>1210113</v>
      </c>
      <c r="F993">
        <v>10</v>
      </c>
      <c r="G993">
        <v>11</v>
      </c>
      <c r="H993" s="72">
        <v>3</v>
      </c>
      <c r="I993" t="s">
        <v>2595</v>
      </c>
      <c r="J993" t="s">
        <v>1291</v>
      </c>
      <c r="K993">
        <v>12</v>
      </c>
      <c r="L993" s="10" t="str">
        <f t="shared" si="45"/>
        <v xml:space="preserve">M.-Gm. </v>
      </c>
      <c r="M993" t="str">
        <f t="shared" si="47"/>
        <v>M.-Gm. Muszyna</v>
      </c>
      <c r="O993" s="69"/>
      <c r="P993" s="71"/>
      <c r="Q993" s="93"/>
    </row>
    <row r="994" spans="5:17">
      <c r="E994" s="62" t="str">
        <f t="shared" si="46"/>
        <v>1210122</v>
      </c>
      <c r="F994">
        <v>10</v>
      </c>
      <c r="G994">
        <v>12</v>
      </c>
      <c r="H994" s="72">
        <v>2</v>
      </c>
      <c r="I994" t="s">
        <v>2595</v>
      </c>
      <c r="J994" t="s">
        <v>1292</v>
      </c>
      <c r="K994">
        <v>12</v>
      </c>
      <c r="L994" s="10" t="str">
        <f t="shared" si="45"/>
        <v xml:space="preserve">Gm. </v>
      </c>
      <c r="M994" t="str">
        <f t="shared" si="47"/>
        <v>Gm. Nawojowa</v>
      </c>
      <c r="O994" s="69"/>
      <c r="P994" s="71"/>
      <c r="Q994" s="93"/>
    </row>
    <row r="995" spans="5:17">
      <c r="E995" s="62" t="str">
        <f t="shared" si="46"/>
        <v>1210133</v>
      </c>
      <c r="F995">
        <v>10</v>
      </c>
      <c r="G995">
        <v>13</v>
      </c>
      <c r="H995" s="72">
        <v>3</v>
      </c>
      <c r="I995" t="s">
        <v>2595</v>
      </c>
      <c r="J995" t="s">
        <v>1293</v>
      </c>
      <c r="K995">
        <v>12</v>
      </c>
      <c r="L995" s="10" t="str">
        <f t="shared" si="45"/>
        <v xml:space="preserve">M.-Gm. </v>
      </c>
      <c r="M995" t="str">
        <f t="shared" si="47"/>
        <v>M.-Gm. Piwniczna-Zdrój</v>
      </c>
      <c r="O995" s="69"/>
      <c r="P995" s="71"/>
      <c r="Q995" s="93"/>
    </row>
    <row r="996" spans="5:17">
      <c r="E996" s="62" t="str">
        <f t="shared" si="46"/>
        <v>1210142</v>
      </c>
      <c r="F996">
        <v>10</v>
      </c>
      <c r="G996">
        <v>14</v>
      </c>
      <c r="H996" s="72">
        <v>2</v>
      </c>
      <c r="I996" t="s">
        <v>2595</v>
      </c>
      <c r="J996" t="s">
        <v>1294</v>
      </c>
      <c r="K996">
        <v>12</v>
      </c>
      <c r="L996" s="10" t="str">
        <f t="shared" si="45"/>
        <v xml:space="preserve">Gm. </v>
      </c>
      <c r="M996" t="str">
        <f t="shared" si="47"/>
        <v>Gm. Podegrodzie</v>
      </c>
      <c r="O996" s="69"/>
      <c r="P996" s="71"/>
      <c r="Q996" s="93"/>
    </row>
    <row r="997" spans="5:17">
      <c r="E997" s="62" t="str">
        <f t="shared" si="46"/>
        <v>1210152</v>
      </c>
      <c r="F997">
        <v>10</v>
      </c>
      <c r="G997">
        <v>15</v>
      </c>
      <c r="H997" s="72">
        <v>2</v>
      </c>
      <c r="I997" t="s">
        <v>2595</v>
      </c>
      <c r="J997" t="s">
        <v>1295</v>
      </c>
      <c r="K997">
        <v>12</v>
      </c>
      <c r="L997" s="10" t="str">
        <f t="shared" si="45"/>
        <v xml:space="preserve">Gm. </v>
      </c>
      <c r="M997" t="str">
        <f t="shared" si="47"/>
        <v>Gm. Rytro</v>
      </c>
      <c r="O997" s="69"/>
      <c r="P997" s="71"/>
      <c r="Q997" s="93"/>
    </row>
    <row r="998" spans="5:17">
      <c r="E998" s="62" t="str">
        <f t="shared" si="46"/>
        <v>1210163</v>
      </c>
      <c r="F998">
        <v>10</v>
      </c>
      <c r="G998">
        <v>16</v>
      </c>
      <c r="H998" s="72">
        <v>3</v>
      </c>
      <c r="I998" t="s">
        <v>2595</v>
      </c>
      <c r="J998" t="s">
        <v>1296</v>
      </c>
      <c r="K998">
        <v>12</v>
      </c>
      <c r="L998" s="10" t="str">
        <f t="shared" si="45"/>
        <v xml:space="preserve">M.-Gm. </v>
      </c>
      <c r="M998" t="str">
        <f t="shared" si="47"/>
        <v>M.-Gm. Stary Sącz</v>
      </c>
      <c r="O998" s="69"/>
      <c r="P998" s="71"/>
      <c r="Q998" s="93"/>
    </row>
    <row r="999" spans="5:17">
      <c r="E999" s="62" t="str">
        <f t="shared" si="46"/>
        <v>1211000</v>
      </c>
      <c r="F999">
        <v>11</v>
      </c>
      <c r="G999">
        <v>0</v>
      </c>
      <c r="H999" s="72">
        <v>0</v>
      </c>
      <c r="I999" t="s">
        <v>304</v>
      </c>
      <c r="J999" t="s">
        <v>1297</v>
      </c>
      <c r="K999">
        <v>12</v>
      </c>
      <c r="L999" s="10" t="str">
        <f t="shared" si="45"/>
        <v xml:space="preserve">Pow. </v>
      </c>
      <c r="M999" t="str">
        <f t="shared" si="47"/>
        <v>Pow. Nowotarski</v>
      </c>
      <c r="O999" s="69"/>
      <c r="P999" s="71"/>
      <c r="Q999" s="93"/>
    </row>
    <row r="1000" spans="5:17">
      <c r="E1000" s="62" t="str">
        <f t="shared" si="46"/>
        <v>1211011</v>
      </c>
      <c r="F1000">
        <v>11</v>
      </c>
      <c r="G1000">
        <v>1</v>
      </c>
      <c r="H1000" s="72">
        <v>1</v>
      </c>
      <c r="I1000" t="s">
        <v>2595</v>
      </c>
      <c r="J1000" t="s">
        <v>1298</v>
      </c>
      <c r="K1000">
        <v>12</v>
      </c>
      <c r="L1000" s="10" t="str">
        <f t="shared" si="45"/>
        <v xml:space="preserve">M. </v>
      </c>
      <c r="M1000" t="str">
        <f t="shared" si="47"/>
        <v>M. Nowy Targ</v>
      </c>
      <c r="O1000" s="69"/>
      <c r="P1000" s="71"/>
      <c r="Q1000" s="93"/>
    </row>
    <row r="1001" spans="5:17">
      <c r="E1001" s="62" t="str">
        <f t="shared" si="46"/>
        <v>1211023</v>
      </c>
      <c r="F1001">
        <v>11</v>
      </c>
      <c r="G1001">
        <v>2</v>
      </c>
      <c r="H1001" s="72">
        <v>3</v>
      </c>
      <c r="I1001" t="s">
        <v>2595</v>
      </c>
      <c r="J1001" t="s">
        <v>1299</v>
      </c>
      <c r="K1001">
        <v>12</v>
      </c>
      <c r="L1001" s="10" t="str">
        <f t="shared" si="45"/>
        <v xml:space="preserve">M.-Gm. </v>
      </c>
      <c r="M1001" t="str">
        <f t="shared" si="47"/>
        <v>M.-Gm. Szczawnica</v>
      </c>
      <c r="O1001" s="69"/>
      <c r="P1001" s="71"/>
      <c r="Q1001" s="93"/>
    </row>
    <row r="1002" spans="5:17">
      <c r="E1002" s="62" t="str">
        <f t="shared" si="46"/>
        <v>1211033</v>
      </c>
      <c r="F1002">
        <v>11</v>
      </c>
      <c r="G1002">
        <v>3</v>
      </c>
      <c r="H1002" s="72">
        <v>3</v>
      </c>
      <c r="I1002" t="s">
        <v>2595</v>
      </c>
      <c r="J1002" t="s">
        <v>1300</v>
      </c>
      <c r="K1002">
        <v>12</v>
      </c>
      <c r="L1002" s="10" t="str">
        <f t="shared" si="45"/>
        <v xml:space="preserve">M.-Gm. </v>
      </c>
      <c r="M1002" t="str">
        <f t="shared" si="47"/>
        <v>M.-Gm. Czarny Dunajec</v>
      </c>
      <c r="O1002" s="69"/>
      <c r="P1002" s="71">
        <v>1</v>
      </c>
      <c r="Q1002" s="93"/>
    </row>
    <row r="1003" spans="5:17">
      <c r="E1003" s="62" t="str">
        <f t="shared" si="46"/>
        <v>1211042</v>
      </c>
      <c r="F1003">
        <v>11</v>
      </c>
      <c r="G1003">
        <v>4</v>
      </c>
      <c r="H1003" s="72">
        <v>2</v>
      </c>
      <c r="I1003" t="s">
        <v>2595</v>
      </c>
      <c r="J1003" t="s">
        <v>1301</v>
      </c>
      <c r="K1003">
        <v>12</v>
      </c>
      <c r="L1003" s="10" t="str">
        <f t="shared" si="45"/>
        <v xml:space="preserve">Gm. </v>
      </c>
      <c r="M1003" t="str">
        <f t="shared" si="47"/>
        <v>Gm. Czorsztyn</v>
      </c>
      <c r="O1003" s="69"/>
      <c r="P1003" s="71"/>
      <c r="Q1003" s="93"/>
    </row>
    <row r="1004" spans="5:17">
      <c r="E1004" s="62" t="str">
        <f t="shared" si="46"/>
        <v>1211052</v>
      </c>
      <c r="F1004">
        <v>11</v>
      </c>
      <c r="G1004">
        <v>5</v>
      </c>
      <c r="H1004" s="72">
        <v>2</v>
      </c>
      <c r="I1004" t="s">
        <v>2595</v>
      </c>
      <c r="J1004" t="s">
        <v>1302</v>
      </c>
      <c r="K1004">
        <v>12</v>
      </c>
      <c r="L1004" s="10" t="str">
        <f t="shared" si="45"/>
        <v xml:space="preserve">Gm. </v>
      </c>
      <c r="M1004" t="str">
        <f t="shared" si="47"/>
        <v>Gm. Jabłonka</v>
      </c>
      <c r="O1004" s="69"/>
      <c r="P1004" s="71"/>
      <c r="Q1004" s="93"/>
    </row>
    <row r="1005" spans="5:17">
      <c r="E1005" s="62" t="str">
        <f t="shared" si="46"/>
        <v>1211062</v>
      </c>
      <c r="F1005">
        <v>11</v>
      </c>
      <c r="G1005">
        <v>6</v>
      </c>
      <c r="H1005" s="72">
        <v>2</v>
      </c>
      <c r="I1005" t="s">
        <v>2595</v>
      </c>
      <c r="J1005" t="s">
        <v>1303</v>
      </c>
      <c r="K1005">
        <v>12</v>
      </c>
      <c r="L1005" s="10" t="str">
        <f t="shared" si="45"/>
        <v xml:space="preserve">Gm. </v>
      </c>
      <c r="M1005" t="str">
        <f t="shared" si="47"/>
        <v>Gm. Krościenko Nad Dunajcem</v>
      </c>
      <c r="O1005" s="69"/>
      <c r="P1005" s="71"/>
      <c r="Q1005" s="93"/>
    </row>
    <row r="1006" spans="5:17">
      <c r="E1006" s="62" t="str">
        <f t="shared" si="46"/>
        <v>1211072</v>
      </c>
      <c r="F1006">
        <v>11</v>
      </c>
      <c r="G1006">
        <v>7</v>
      </c>
      <c r="H1006" s="72">
        <v>2</v>
      </c>
      <c r="I1006" t="s">
        <v>2595</v>
      </c>
      <c r="J1006" t="s">
        <v>1304</v>
      </c>
      <c r="K1006">
        <v>12</v>
      </c>
      <c r="L1006" s="10" t="str">
        <f t="shared" si="45"/>
        <v xml:space="preserve">Gm. </v>
      </c>
      <c r="M1006" t="str">
        <f t="shared" si="47"/>
        <v>Gm. Lipnica Wielka</v>
      </c>
      <c r="O1006" s="69"/>
      <c r="P1006" s="71"/>
      <c r="Q1006" s="93"/>
    </row>
    <row r="1007" spans="5:17">
      <c r="E1007" s="62" t="str">
        <f t="shared" si="46"/>
        <v>1211082</v>
      </c>
      <c r="F1007">
        <v>11</v>
      </c>
      <c r="G1007">
        <v>8</v>
      </c>
      <c r="H1007" s="72">
        <v>2</v>
      </c>
      <c r="I1007" t="s">
        <v>2595</v>
      </c>
      <c r="J1007" t="s">
        <v>1305</v>
      </c>
      <c r="K1007">
        <v>12</v>
      </c>
      <c r="L1007" s="10" t="str">
        <f t="shared" si="45"/>
        <v xml:space="preserve">Gm. </v>
      </c>
      <c r="M1007" t="str">
        <f t="shared" si="47"/>
        <v>Gm. Łapsze Niżne</v>
      </c>
      <c r="O1007" s="69"/>
      <c r="P1007" s="71"/>
      <c r="Q1007" s="93"/>
    </row>
    <row r="1008" spans="5:17">
      <c r="E1008" s="62" t="str">
        <f t="shared" si="46"/>
        <v>1211092</v>
      </c>
      <c r="F1008">
        <v>11</v>
      </c>
      <c r="G1008">
        <v>9</v>
      </c>
      <c r="H1008" s="72">
        <v>2</v>
      </c>
      <c r="I1008" t="s">
        <v>2595</v>
      </c>
      <c r="J1008" t="s">
        <v>1298</v>
      </c>
      <c r="K1008">
        <v>12</v>
      </c>
      <c r="L1008" s="10" t="str">
        <f t="shared" si="45"/>
        <v xml:space="preserve">Gm. </v>
      </c>
      <c r="M1008" t="str">
        <f t="shared" si="47"/>
        <v>Gm. Nowy Targ</v>
      </c>
      <c r="O1008" s="69"/>
      <c r="P1008" s="71"/>
      <c r="Q1008" s="93"/>
    </row>
    <row r="1009" spans="5:17">
      <c r="E1009" s="62" t="str">
        <f t="shared" si="46"/>
        <v>1211102</v>
      </c>
      <c r="F1009">
        <v>11</v>
      </c>
      <c r="G1009">
        <v>10</v>
      </c>
      <c r="H1009" s="72">
        <v>2</v>
      </c>
      <c r="I1009" t="s">
        <v>2595</v>
      </c>
      <c r="J1009" t="s">
        <v>1306</v>
      </c>
      <c r="K1009">
        <v>12</v>
      </c>
      <c r="L1009" s="10" t="str">
        <f t="shared" si="45"/>
        <v xml:space="preserve">Gm. </v>
      </c>
      <c r="M1009" t="str">
        <f t="shared" si="47"/>
        <v>Gm. Ochotnica Dolna</v>
      </c>
      <c r="O1009" s="69"/>
      <c r="P1009" s="71"/>
      <c r="Q1009" s="93"/>
    </row>
    <row r="1010" spans="5:17">
      <c r="E1010" s="62" t="str">
        <f t="shared" si="46"/>
        <v>1211112</v>
      </c>
      <c r="F1010">
        <v>11</v>
      </c>
      <c r="G1010">
        <v>11</v>
      </c>
      <c r="H1010" s="72">
        <v>2</v>
      </c>
      <c r="I1010" t="s">
        <v>2595</v>
      </c>
      <c r="J1010" t="s">
        <v>1307</v>
      </c>
      <c r="K1010">
        <v>12</v>
      </c>
      <c r="L1010" s="10" t="str">
        <f t="shared" si="45"/>
        <v xml:space="preserve">Gm. </v>
      </c>
      <c r="M1010" t="str">
        <f t="shared" si="47"/>
        <v>Gm. Raba Wyżna</v>
      </c>
      <c r="O1010" s="69"/>
      <c r="P1010" s="71"/>
      <c r="Q1010" s="93"/>
    </row>
    <row r="1011" spans="5:17">
      <c r="E1011" s="62" t="str">
        <f t="shared" si="46"/>
        <v>1211123</v>
      </c>
      <c r="F1011">
        <v>11</v>
      </c>
      <c r="G1011">
        <v>12</v>
      </c>
      <c r="H1011" s="72">
        <v>3</v>
      </c>
      <c r="I1011" t="s">
        <v>2595</v>
      </c>
      <c r="J1011" t="s">
        <v>1308</v>
      </c>
      <c r="K1011">
        <v>12</v>
      </c>
      <c r="L1011" s="10" t="str">
        <f t="shared" si="45"/>
        <v xml:space="preserve">M.-Gm. </v>
      </c>
      <c r="M1011" t="str">
        <f t="shared" si="47"/>
        <v>M.-Gm. Rabka-Zdrój</v>
      </c>
      <c r="O1011" s="69"/>
      <c r="P1011" s="71"/>
      <c r="Q1011" s="93"/>
    </row>
    <row r="1012" spans="5:17">
      <c r="E1012" s="62" t="str">
        <f t="shared" si="46"/>
        <v>1211132</v>
      </c>
      <c r="F1012">
        <v>11</v>
      </c>
      <c r="G1012">
        <v>13</v>
      </c>
      <c r="H1012" s="72">
        <v>2</v>
      </c>
      <c r="I1012" t="s">
        <v>2595</v>
      </c>
      <c r="J1012" t="s">
        <v>1309</v>
      </c>
      <c r="K1012">
        <v>12</v>
      </c>
      <c r="L1012" s="10" t="str">
        <f t="shared" si="45"/>
        <v xml:space="preserve">Gm. </v>
      </c>
      <c r="M1012" t="str">
        <f t="shared" si="47"/>
        <v>Gm. Spytkowice</v>
      </c>
      <c r="O1012" s="69"/>
      <c r="P1012" s="71"/>
      <c r="Q1012" s="93"/>
    </row>
    <row r="1013" spans="5:17">
      <c r="E1013" s="62" t="str">
        <f t="shared" si="46"/>
        <v>1211142</v>
      </c>
      <c r="F1013">
        <v>11</v>
      </c>
      <c r="G1013">
        <v>14</v>
      </c>
      <c r="H1013" s="72">
        <v>2</v>
      </c>
      <c r="I1013" t="s">
        <v>2595</v>
      </c>
      <c r="J1013" t="s">
        <v>1310</v>
      </c>
      <c r="K1013">
        <v>12</v>
      </c>
      <c r="L1013" s="10" t="str">
        <f t="shared" si="45"/>
        <v xml:space="preserve">Gm. </v>
      </c>
      <c r="M1013" t="str">
        <f t="shared" si="47"/>
        <v>Gm. Szaflary</v>
      </c>
      <c r="O1013" s="69"/>
      <c r="P1013" s="71"/>
      <c r="Q1013" s="93"/>
    </row>
    <row r="1014" spans="5:17">
      <c r="E1014" s="62" t="str">
        <f t="shared" si="46"/>
        <v>1212000</v>
      </c>
      <c r="F1014">
        <v>12</v>
      </c>
      <c r="G1014">
        <v>0</v>
      </c>
      <c r="H1014" s="72">
        <v>0</v>
      </c>
      <c r="I1014" t="s">
        <v>304</v>
      </c>
      <c r="J1014" t="s">
        <v>1311</v>
      </c>
      <c r="K1014">
        <v>12</v>
      </c>
      <c r="L1014" s="10" t="str">
        <f t="shared" si="45"/>
        <v xml:space="preserve">Pow. </v>
      </c>
      <c r="M1014" t="str">
        <f t="shared" si="47"/>
        <v>Pow. Olkuski</v>
      </c>
      <c r="O1014" s="69"/>
      <c r="P1014" s="71"/>
      <c r="Q1014" s="93"/>
    </row>
    <row r="1015" spans="5:17">
      <c r="E1015" s="62" t="str">
        <f t="shared" si="46"/>
        <v>1212011</v>
      </c>
      <c r="F1015">
        <v>12</v>
      </c>
      <c r="G1015">
        <v>1</v>
      </c>
      <c r="H1015" s="72">
        <v>1</v>
      </c>
      <c r="I1015" t="s">
        <v>2595</v>
      </c>
      <c r="J1015" t="s">
        <v>1312</v>
      </c>
      <c r="K1015">
        <v>12</v>
      </c>
      <c r="L1015" s="10" t="str">
        <f t="shared" si="45"/>
        <v xml:space="preserve">M. </v>
      </c>
      <c r="M1015" t="str">
        <f t="shared" si="47"/>
        <v>M. Bukowno</v>
      </c>
      <c r="O1015" s="69"/>
      <c r="P1015" s="71"/>
      <c r="Q1015" s="93"/>
    </row>
    <row r="1016" spans="5:17">
      <c r="E1016" s="62" t="str">
        <f t="shared" si="46"/>
        <v>1212032</v>
      </c>
      <c r="F1016">
        <v>12</v>
      </c>
      <c r="G1016">
        <v>3</v>
      </c>
      <c r="H1016" s="72">
        <v>2</v>
      </c>
      <c r="I1016" t="s">
        <v>2595</v>
      </c>
      <c r="J1016" t="s">
        <v>1218</v>
      </c>
      <c r="K1016">
        <v>12</v>
      </c>
      <c r="L1016" s="10" t="str">
        <f t="shared" si="45"/>
        <v xml:space="preserve">Gm. </v>
      </c>
      <c r="M1016" t="str">
        <f t="shared" si="47"/>
        <v>Gm. Bolesław</v>
      </c>
      <c r="O1016" s="69"/>
      <c r="P1016" s="71"/>
      <c r="Q1016" s="93"/>
    </row>
    <row r="1017" spans="5:17">
      <c r="E1017" s="62" t="str">
        <f t="shared" si="46"/>
        <v>1212042</v>
      </c>
      <c r="F1017">
        <v>12</v>
      </c>
      <c r="G1017">
        <v>4</v>
      </c>
      <c r="H1017" s="72">
        <v>2</v>
      </c>
      <c r="I1017" t="s">
        <v>2595</v>
      </c>
      <c r="J1017" t="s">
        <v>1313</v>
      </c>
      <c r="K1017">
        <v>12</v>
      </c>
      <c r="L1017" s="10" t="str">
        <f t="shared" si="45"/>
        <v xml:space="preserve">Gm. </v>
      </c>
      <c r="M1017" t="str">
        <f t="shared" si="47"/>
        <v>Gm. Klucze</v>
      </c>
      <c r="O1017" s="69"/>
      <c r="P1017" s="71"/>
      <c r="Q1017" s="93"/>
    </row>
    <row r="1018" spans="5:17">
      <c r="E1018" s="62" t="str">
        <f t="shared" si="46"/>
        <v>1212053</v>
      </c>
      <c r="F1018">
        <v>12</v>
      </c>
      <c r="G1018">
        <v>5</v>
      </c>
      <c r="H1018" s="72">
        <v>3</v>
      </c>
      <c r="I1018" t="s">
        <v>2595</v>
      </c>
      <c r="J1018" t="s">
        <v>1314</v>
      </c>
      <c r="K1018">
        <v>12</v>
      </c>
      <c r="L1018" s="10" t="str">
        <f t="shared" si="45"/>
        <v xml:space="preserve">M.-Gm. </v>
      </c>
      <c r="M1018" t="str">
        <f t="shared" si="47"/>
        <v>M.-Gm. Olkusz</v>
      </c>
      <c r="O1018" s="69"/>
      <c r="P1018" s="71"/>
      <c r="Q1018" s="93"/>
    </row>
    <row r="1019" spans="5:17">
      <c r="E1019" s="62" t="str">
        <f t="shared" si="46"/>
        <v>1212062</v>
      </c>
      <c r="F1019">
        <v>12</v>
      </c>
      <c r="G1019">
        <v>6</v>
      </c>
      <c r="H1019" s="72">
        <v>2</v>
      </c>
      <c r="I1019" t="s">
        <v>2595</v>
      </c>
      <c r="J1019" t="s">
        <v>1315</v>
      </c>
      <c r="K1019">
        <v>12</v>
      </c>
      <c r="L1019" s="10" t="str">
        <f t="shared" si="45"/>
        <v xml:space="preserve">Gm. </v>
      </c>
      <c r="M1019" t="str">
        <f t="shared" si="47"/>
        <v>Gm. Trzyciąż</v>
      </c>
      <c r="O1019" s="69"/>
      <c r="P1019" s="71"/>
      <c r="Q1019" s="93"/>
    </row>
    <row r="1020" spans="5:17">
      <c r="E1020" s="62" t="str">
        <f t="shared" si="46"/>
        <v>1212073</v>
      </c>
      <c r="F1020">
        <v>12</v>
      </c>
      <c r="G1020">
        <v>7</v>
      </c>
      <c r="H1020" s="72">
        <v>3</v>
      </c>
      <c r="I1020" t="s">
        <v>2595</v>
      </c>
      <c r="J1020" t="s">
        <v>1316</v>
      </c>
      <c r="K1020">
        <v>12</v>
      </c>
      <c r="L1020" s="10" t="str">
        <f t="shared" si="45"/>
        <v xml:space="preserve">M.-Gm. </v>
      </c>
      <c r="M1020" t="str">
        <f t="shared" si="47"/>
        <v>M.-Gm. Wolbrom</v>
      </c>
      <c r="O1020" s="69"/>
      <c r="P1020" s="71"/>
      <c r="Q1020" s="93"/>
    </row>
    <row r="1021" spans="5:17">
      <c r="E1021" s="62" t="str">
        <f t="shared" si="46"/>
        <v>1213000</v>
      </c>
      <c r="F1021">
        <v>13</v>
      </c>
      <c r="G1021">
        <v>0</v>
      </c>
      <c r="H1021" s="72">
        <v>0</v>
      </c>
      <c r="I1021" t="s">
        <v>304</v>
      </c>
      <c r="J1021" t="s">
        <v>1317</v>
      </c>
      <c r="K1021">
        <v>12</v>
      </c>
      <c r="L1021" s="10" t="str">
        <f t="shared" si="45"/>
        <v xml:space="preserve">Pow. </v>
      </c>
      <c r="M1021" t="str">
        <f t="shared" si="47"/>
        <v>Pow. Oświęcimski</v>
      </c>
      <c r="O1021" s="69"/>
      <c r="P1021" s="71"/>
      <c r="Q1021" s="93"/>
    </row>
    <row r="1022" spans="5:17">
      <c r="E1022" s="62" t="str">
        <f t="shared" si="46"/>
        <v>1213011</v>
      </c>
      <c r="F1022">
        <v>13</v>
      </c>
      <c r="G1022">
        <v>1</v>
      </c>
      <c r="H1022" s="72">
        <v>1</v>
      </c>
      <c r="I1022" t="s">
        <v>2595</v>
      </c>
      <c r="J1022" t="s">
        <v>1318</v>
      </c>
      <c r="K1022">
        <v>12</v>
      </c>
      <c r="L1022" s="10" t="str">
        <f t="shared" si="45"/>
        <v xml:space="preserve">M. </v>
      </c>
      <c r="M1022" t="str">
        <f t="shared" si="47"/>
        <v>M. Oświęcim</v>
      </c>
      <c r="O1022" s="69"/>
      <c r="P1022" s="71"/>
      <c r="Q1022" s="93"/>
    </row>
    <row r="1023" spans="5:17">
      <c r="E1023" s="62" t="str">
        <f t="shared" si="46"/>
        <v>1213023</v>
      </c>
      <c r="F1023">
        <v>13</v>
      </c>
      <c r="G1023">
        <v>2</v>
      </c>
      <c r="H1023" s="72">
        <v>3</v>
      </c>
      <c r="I1023" t="s">
        <v>2595</v>
      </c>
      <c r="J1023" t="s">
        <v>1319</v>
      </c>
      <c r="K1023">
        <v>12</v>
      </c>
      <c r="L1023" s="10" t="str">
        <f t="shared" si="45"/>
        <v xml:space="preserve">M.-Gm. </v>
      </c>
      <c r="M1023" t="str">
        <f t="shared" si="47"/>
        <v>M.-Gm. Brzeszcze</v>
      </c>
      <c r="O1023" s="69"/>
      <c r="P1023" s="71"/>
      <c r="Q1023" s="93"/>
    </row>
    <row r="1024" spans="5:17">
      <c r="E1024" s="62" t="str">
        <f t="shared" si="46"/>
        <v>1213033</v>
      </c>
      <c r="F1024">
        <v>13</v>
      </c>
      <c r="G1024">
        <v>3</v>
      </c>
      <c r="H1024" s="72">
        <v>3</v>
      </c>
      <c r="I1024" t="s">
        <v>2595</v>
      </c>
      <c r="J1024" t="s">
        <v>1320</v>
      </c>
      <c r="K1024">
        <v>12</v>
      </c>
      <c r="L1024" s="10" t="str">
        <f t="shared" si="45"/>
        <v xml:space="preserve">M.-Gm. </v>
      </c>
      <c r="M1024" t="str">
        <f t="shared" si="47"/>
        <v>M.-Gm. Chełmek</v>
      </c>
      <c r="O1024" s="69"/>
      <c r="P1024" s="71"/>
      <c r="Q1024" s="93"/>
    </row>
    <row r="1025" spans="5:17">
      <c r="E1025" s="62" t="str">
        <f t="shared" si="46"/>
        <v>1213043</v>
      </c>
      <c r="F1025">
        <v>13</v>
      </c>
      <c r="G1025">
        <v>4</v>
      </c>
      <c r="H1025" s="72">
        <v>3</v>
      </c>
      <c r="I1025" t="s">
        <v>2595</v>
      </c>
      <c r="J1025" t="s">
        <v>1321</v>
      </c>
      <c r="K1025">
        <v>12</v>
      </c>
      <c r="L1025" s="10" t="str">
        <f t="shared" ref="L1025:L1088" si="48">+IF(H1025=1,"M. ",IF(H1025=2,"Gm. ",IF(H1025=3,"M.-Gm. ",IF(F1025&gt;60,"M. ",LEFT(I1025,3)&amp;". "))))</f>
        <v xml:space="preserve">M.-Gm. </v>
      </c>
      <c r="M1025" t="str">
        <f t="shared" si="47"/>
        <v>M.-Gm. Kęty</v>
      </c>
      <c r="O1025" s="69"/>
      <c r="P1025" s="71"/>
      <c r="Q1025" s="93"/>
    </row>
    <row r="1026" spans="5:17">
      <c r="E1026" s="62" t="str">
        <f t="shared" ref="E1026:E1089" si="49">TEXT(K1026,"00")&amp;TEXT(F1026,"00")&amp;TEXT(G1026,"00")&amp;TEXT(H1026,"0")</f>
        <v>1213052</v>
      </c>
      <c r="F1026">
        <v>13</v>
      </c>
      <c r="G1026">
        <v>5</v>
      </c>
      <c r="H1026" s="72">
        <v>2</v>
      </c>
      <c r="I1026" t="s">
        <v>2595</v>
      </c>
      <c r="J1026" t="s">
        <v>589</v>
      </c>
      <c r="K1026">
        <v>12</v>
      </c>
      <c r="L1026" s="10" t="str">
        <f t="shared" si="48"/>
        <v xml:space="preserve">Gm. </v>
      </c>
      <c r="M1026" t="str">
        <f t="shared" ref="M1026:M1089" si="50">+L1026&amp;PROPER(J1026)</f>
        <v>Gm. Osiek</v>
      </c>
      <c r="O1026" s="69"/>
      <c r="P1026" s="71"/>
      <c r="Q1026" s="93"/>
    </row>
    <row r="1027" spans="5:17">
      <c r="E1027" s="62" t="str">
        <f t="shared" si="49"/>
        <v>1213062</v>
      </c>
      <c r="F1027">
        <v>13</v>
      </c>
      <c r="G1027">
        <v>6</v>
      </c>
      <c r="H1027" s="72">
        <v>2</v>
      </c>
      <c r="I1027" t="s">
        <v>2595</v>
      </c>
      <c r="J1027" t="s">
        <v>1318</v>
      </c>
      <c r="K1027">
        <v>12</v>
      </c>
      <c r="L1027" s="10" t="str">
        <f t="shared" si="48"/>
        <v xml:space="preserve">Gm. </v>
      </c>
      <c r="M1027" t="str">
        <f t="shared" si="50"/>
        <v>Gm. Oświęcim</v>
      </c>
      <c r="O1027" s="69"/>
      <c r="P1027" s="71"/>
      <c r="Q1027" s="93"/>
    </row>
    <row r="1028" spans="5:17">
      <c r="E1028" s="62" t="str">
        <f t="shared" si="49"/>
        <v>1213072</v>
      </c>
      <c r="F1028">
        <v>13</v>
      </c>
      <c r="G1028">
        <v>7</v>
      </c>
      <c r="H1028" s="72">
        <v>2</v>
      </c>
      <c r="I1028" t="s">
        <v>2595</v>
      </c>
      <c r="J1028" t="s">
        <v>1322</v>
      </c>
      <c r="K1028">
        <v>12</v>
      </c>
      <c r="L1028" s="10" t="str">
        <f t="shared" si="48"/>
        <v xml:space="preserve">Gm. </v>
      </c>
      <c r="M1028" t="str">
        <f t="shared" si="50"/>
        <v>Gm. Polanka Wielka</v>
      </c>
      <c r="O1028" s="69"/>
      <c r="P1028" s="71"/>
      <c r="Q1028" s="93"/>
    </row>
    <row r="1029" spans="5:17">
      <c r="E1029" s="62" t="str">
        <f t="shared" si="49"/>
        <v>1213082</v>
      </c>
      <c r="F1029">
        <v>13</v>
      </c>
      <c r="G1029">
        <v>8</v>
      </c>
      <c r="H1029" s="72">
        <v>2</v>
      </c>
      <c r="I1029" t="s">
        <v>2595</v>
      </c>
      <c r="J1029" t="s">
        <v>1323</v>
      </c>
      <c r="K1029">
        <v>12</v>
      </c>
      <c r="L1029" s="10" t="str">
        <f t="shared" si="48"/>
        <v xml:space="preserve">Gm. </v>
      </c>
      <c r="M1029" t="str">
        <f t="shared" si="50"/>
        <v>Gm. Przeciszów</v>
      </c>
      <c r="O1029" s="69"/>
      <c r="P1029" s="71"/>
      <c r="Q1029" s="93"/>
    </row>
    <row r="1030" spans="5:17">
      <c r="E1030" s="62" t="str">
        <f t="shared" si="49"/>
        <v>1213093</v>
      </c>
      <c r="F1030">
        <v>13</v>
      </c>
      <c r="G1030">
        <v>9</v>
      </c>
      <c r="H1030" s="72">
        <v>3</v>
      </c>
      <c r="I1030" t="s">
        <v>2595</v>
      </c>
      <c r="J1030" t="s">
        <v>1324</v>
      </c>
      <c r="K1030">
        <v>12</v>
      </c>
      <c r="L1030" s="10" t="str">
        <f t="shared" si="48"/>
        <v xml:space="preserve">M.-Gm. </v>
      </c>
      <c r="M1030" t="str">
        <f t="shared" si="50"/>
        <v>M.-Gm. Zator</v>
      </c>
      <c r="O1030" s="69"/>
      <c r="P1030" s="71"/>
      <c r="Q1030" s="93"/>
    </row>
    <row r="1031" spans="5:17">
      <c r="E1031" s="62" t="str">
        <f>TEXT(K1031,"00")&amp;TEXT(F1031,"00")&amp;TEXT(G1031,"00")&amp;TEXT(H1031,"0")</f>
        <v>1214000</v>
      </c>
      <c r="F1031">
        <v>14</v>
      </c>
      <c r="G1031">
        <v>0</v>
      </c>
      <c r="H1031" s="72">
        <v>0</v>
      </c>
      <c r="I1031" t="s">
        <v>304</v>
      </c>
      <c r="J1031" t="s">
        <v>1325</v>
      </c>
      <c r="K1031">
        <v>12</v>
      </c>
      <c r="L1031" s="10" t="str">
        <f t="shared" si="48"/>
        <v xml:space="preserve">Pow. </v>
      </c>
      <c r="M1031" t="str">
        <f t="shared" si="50"/>
        <v>Pow. Proszowicki</v>
      </c>
      <c r="O1031" s="69"/>
      <c r="P1031" s="71"/>
      <c r="Q1031" s="93"/>
    </row>
    <row r="1032" spans="5:17">
      <c r="E1032" s="62" t="str">
        <f t="shared" si="49"/>
        <v>1214012</v>
      </c>
      <c r="F1032">
        <v>14</v>
      </c>
      <c r="G1032">
        <v>1</v>
      </c>
      <c r="H1032" s="72">
        <v>2</v>
      </c>
      <c r="I1032" t="s">
        <v>2595</v>
      </c>
      <c r="J1032" t="s">
        <v>1326</v>
      </c>
      <c r="K1032">
        <v>12</v>
      </c>
      <c r="L1032" s="10" t="str">
        <f t="shared" si="48"/>
        <v xml:space="preserve">Gm. </v>
      </c>
      <c r="M1032" t="str">
        <f t="shared" si="50"/>
        <v>Gm. Koniusza</v>
      </c>
      <c r="O1032" s="69"/>
      <c r="P1032" s="71"/>
      <c r="Q1032" s="93"/>
    </row>
    <row r="1033" spans="5:17">
      <c r="E1033" s="62" t="str">
        <f>TEXT(K1033,"00")&amp;TEXT(F1033,"00")&amp;TEXT(G1033,"00")&amp;TEXT(H1033,"0")</f>
        <v>1214023</v>
      </c>
      <c r="F1033">
        <v>14</v>
      </c>
      <c r="G1033">
        <v>2</v>
      </c>
      <c r="H1033" s="72">
        <v>3</v>
      </c>
      <c r="I1033" t="s">
        <v>2595</v>
      </c>
      <c r="J1033" s="3" t="s">
        <v>1327</v>
      </c>
      <c r="K1033">
        <v>12</v>
      </c>
      <c r="L1033" s="10" t="str">
        <f t="shared" si="48"/>
        <v xml:space="preserve">M.-Gm. </v>
      </c>
      <c r="M1033" t="str">
        <f t="shared" si="50"/>
        <v>M.-Gm. Koszyce</v>
      </c>
      <c r="N1033">
        <v>1</v>
      </c>
      <c r="O1033" s="69"/>
      <c r="P1033" s="71"/>
      <c r="Q1033" s="93"/>
    </row>
    <row r="1034" spans="5:17">
      <c r="E1034" s="62" t="str">
        <f t="shared" si="49"/>
        <v>1214033</v>
      </c>
      <c r="F1034">
        <v>14</v>
      </c>
      <c r="G1034">
        <v>3</v>
      </c>
      <c r="H1034" s="72">
        <v>3</v>
      </c>
      <c r="I1034" t="s">
        <v>2595</v>
      </c>
      <c r="J1034" t="s">
        <v>1328</v>
      </c>
      <c r="K1034">
        <v>12</v>
      </c>
      <c r="L1034" s="10" t="str">
        <f t="shared" si="48"/>
        <v xml:space="preserve">M.-Gm. </v>
      </c>
      <c r="M1034" t="str">
        <f t="shared" si="50"/>
        <v>M.-Gm. Nowe Brzesko</v>
      </c>
      <c r="O1034" s="69"/>
      <c r="P1034" s="71"/>
      <c r="Q1034" s="93"/>
    </row>
    <row r="1035" spans="5:17">
      <c r="E1035" s="62" t="str">
        <f t="shared" si="49"/>
        <v>1214042</v>
      </c>
      <c r="F1035">
        <v>14</v>
      </c>
      <c r="G1035">
        <v>4</v>
      </c>
      <c r="H1035" s="72">
        <v>2</v>
      </c>
      <c r="I1035" t="s">
        <v>2595</v>
      </c>
      <c r="J1035" t="s">
        <v>1329</v>
      </c>
      <c r="K1035">
        <v>12</v>
      </c>
      <c r="L1035" s="10" t="str">
        <f t="shared" si="48"/>
        <v xml:space="preserve">Gm. </v>
      </c>
      <c r="M1035" t="str">
        <f t="shared" si="50"/>
        <v>Gm. Pałecznica</v>
      </c>
      <c r="O1035" s="69"/>
      <c r="P1035" s="71"/>
      <c r="Q1035" s="93"/>
    </row>
    <row r="1036" spans="5:17">
      <c r="E1036" s="62" t="str">
        <f t="shared" si="49"/>
        <v>1214053</v>
      </c>
      <c r="F1036">
        <v>14</v>
      </c>
      <c r="G1036">
        <v>5</v>
      </c>
      <c r="H1036" s="72">
        <v>3</v>
      </c>
      <c r="I1036" t="s">
        <v>2595</v>
      </c>
      <c r="J1036" t="s">
        <v>1330</v>
      </c>
      <c r="K1036">
        <v>12</v>
      </c>
      <c r="L1036" s="10" t="str">
        <f t="shared" si="48"/>
        <v xml:space="preserve">M.-Gm. </v>
      </c>
      <c r="M1036" t="str">
        <f t="shared" si="50"/>
        <v>M.-Gm. Proszowice</v>
      </c>
      <c r="O1036" s="69"/>
      <c r="P1036" s="71"/>
      <c r="Q1036" s="93"/>
    </row>
    <row r="1037" spans="5:17">
      <c r="E1037" s="62" t="str">
        <f t="shared" si="49"/>
        <v>1214062</v>
      </c>
      <c r="F1037">
        <v>14</v>
      </c>
      <c r="G1037">
        <v>6</v>
      </c>
      <c r="H1037" s="72">
        <v>2</v>
      </c>
      <c r="I1037" t="s">
        <v>2595</v>
      </c>
      <c r="J1037" t="s">
        <v>1331</v>
      </c>
      <c r="K1037">
        <v>12</v>
      </c>
      <c r="L1037" s="10" t="str">
        <f t="shared" si="48"/>
        <v xml:space="preserve">Gm. </v>
      </c>
      <c r="M1037" t="str">
        <f t="shared" si="50"/>
        <v>Gm. Radziemice</v>
      </c>
      <c r="O1037" s="69"/>
      <c r="P1037" s="71"/>
      <c r="Q1037" s="93"/>
    </row>
    <row r="1038" spans="5:17">
      <c r="E1038" s="62" t="str">
        <f t="shared" si="49"/>
        <v>1215000</v>
      </c>
      <c r="F1038">
        <v>15</v>
      </c>
      <c r="G1038">
        <v>0</v>
      </c>
      <c r="H1038" s="72">
        <v>0</v>
      </c>
      <c r="I1038" t="s">
        <v>304</v>
      </c>
      <c r="J1038" t="s">
        <v>1332</v>
      </c>
      <c r="K1038">
        <v>12</v>
      </c>
      <c r="L1038" s="10" t="str">
        <f t="shared" si="48"/>
        <v xml:space="preserve">Pow. </v>
      </c>
      <c r="M1038" t="str">
        <f t="shared" si="50"/>
        <v>Pow. Suski</v>
      </c>
      <c r="O1038" s="69"/>
      <c r="P1038" s="71"/>
      <c r="Q1038" s="93"/>
    </row>
    <row r="1039" spans="5:17">
      <c r="E1039" s="62" t="str">
        <f t="shared" si="49"/>
        <v>1215011</v>
      </c>
      <c r="F1039">
        <v>15</v>
      </c>
      <c r="G1039">
        <v>1</v>
      </c>
      <c r="H1039" s="72">
        <v>1</v>
      </c>
      <c r="I1039" t="s">
        <v>2595</v>
      </c>
      <c r="J1039" t="s">
        <v>1333</v>
      </c>
      <c r="K1039">
        <v>12</v>
      </c>
      <c r="L1039" s="10" t="str">
        <f t="shared" si="48"/>
        <v xml:space="preserve">M. </v>
      </c>
      <c r="M1039" t="str">
        <f t="shared" si="50"/>
        <v>M. Jordanów</v>
      </c>
      <c r="O1039" s="69"/>
      <c r="P1039" s="71"/>
      <c r="Q1039" s="93"/>
    </row>
    <row r="1040" spans="5:17">
      <c r="E1040" s="62" t="str">
        <f t="shared" si="49"/>
        <v>1215021</v>
      </c>
      <c r="F1040">
        <v>15</v>
      </c>
      <c r="G1040">
        <v>2</v>
      </c>
      <c r="H1040" s="72">
        <v>1</v>
      </c>
      <c r="I1040" t="s">
        <v>2595</v>
      </c>
      <c r="J1040" t="s">
        <v>1334</v>
      </c>
      <c r="K1040">
        <v>12</v>
      </c>
      <c r="L1040" s="10" t="str">
        <f t="shared" si="48"/>
        <v xml:space="preserve">M. </v>
      </c>
      <c r="M1040" t="str">
        <f t="shared" si="50"/>
        <v>M. Sucha Beskidzka</v>
      </c>
      <c r="O1040" s="69"/>
      <c r="P1040" s="71"/>
      <c r="Q1040" s="93"/>
    </row>
    <row r="1041" spans="5:17">
      <c r="E1041" s="62" t="str">
        <f t="shared" si="49"/>
        <v>1215032</v>
      </c>
      <c r="F1041">
        <v>15</v>
      </c>
      <c r="G1041">
        <v>3</v>
      </c>
      <c r="H1041" s="72">
        <v>2</v>
      </c>
      <c r="I1041" t="s">
        <v>2595</v>
      </c>
      <c r="J1041" t="s">
        <v>1335</v>
      </c>
      <c r="K1041">
        <v>12</v>
      </c>
      <c r="L1041" s="10" t="str">
        <f t="shared" si="48"/>
        <v xml:space="preserve">Gm. </v>
      </c>
      <c r="M1041" t="str">
        <f t="shared" si="50"/>
        <v>Gm. Budzów</v>
      </c>
      <c r="O1041" s="69"/>
      <c r="P1041" s="71"/>
      <c r="Q1041" s="93"/>
    </row>
    <row r="1042" spans="5:17">
      <c r="E1042" s="62" t="str">
        <f t="shared" si="49"/>
        <v>1215042</v>
      </c>
      <c r="F1042">
        <v>15</v>
      </c>
      <c r="G1042">
        <v>4</v>
      </c>
      <c r="H1042" s="72">
        <v>2</v>
      </c>
      <c r="I1042" t="s">
        <v>2595</v>
      </c>
      <c r="J1042" t="s">
        <v>1336</v>
      </c>
      <c r="K1042">
        <v>12</v>
      </c>
      <c r="L1042" s="10" t="str">
        <f t="shared" si="48"/>
        <v xml:space="preserve">Gm. </v>
      </c>
      <c r="M1042" t="str">
        <f t="shared" si="50"/>
        <v>Gm. Bystra-Sidzina</v>
      </c>
      <c r="O1042" s="69"/>
      <c r="P1042" s="71"/>
      <c r="Q1042" s="93"/>
    </row>
    <row r="1043" spans="5:17">
      <c r="E1043" s="62" t="str">
        <f t="shared" si="49"/>
        <v>1215052</v>
      </c>
      <c r="F1043">
        <v>15</v>
      </c>
      <c r="G1043">
        <v>5</v>
      </c>
      <c r="H1043" s="72">
        <v>2</v>
      </c>
      <c r="I1043" t="s">
        <v>2595</v>
      </c>
      <c r="J1043" t="s">
        <v>1333</v>
      </c>
      <c r="K1043">
        <v>12</v>
      </c>
      <c r="L1043" s="10" t="str">
        <f t="shared" si="48"/>
        <v xml:space="preserve">Gm. </v>
      </c>
      <c r="M1043" t="str">
        <f t="shared" si="50"/>
        <v>Gm. Jordanów</v>
      </c>
      <c r="O1043" s="69"/>
      <c r="P1043" s="71"/>
      <c r="Q1043" s="93"/>
    </row>
    <row r="1044" spans="5:17">
      <c r="E1044" s="62" t="str">
        <f t="shared" si="49"/>
        <v>1215063</v>
      </c>
      <c r="F1044">
        <v>15</v>
      </c>
      <c r="G1044">
        <v>6</v>
      </c>
      <c r="H1044" s="72">
        <v>3</v>
      </c>
      <c r="I1044" t="s">
        <v>2595</v>
      </c>
      <c r="J1044" t="s">
        <v>1337</v>
      </c>
      <c r="K1044">
        <v>12</v>
      </c>
      <c r="L1044" s="10" t="str">
        <f t="shared" si="48"/>
        <v xml:space="preserve">M.-Gm. </v>
      </c>
      <c r="M1044" t="str">
        <f t="shared" si="50"/>
        <v>M.-Gm. Maków Podhalański</v>
      </c>
      <c r="O1044" s="69"/>
      <c r="P1044" s="71"/>
      <c r="Q1044" s="93"/>
    </row>
    <row r="1045" spans="5:17">
      <c r="E1045" s="62" t="str">
        <f t="shared" si="49"/>
        <v>1215072</v>
      </c>
      <c r="F1045">
        <v>15</v>
      </c>
      <c r="G1045">
        <v>7</v>
      </c>
      <c r="H1045" s="72">
        <v>2</v>
      </c>
      <c r="I1045" t="s">
        <v>2595</v>
      </c>
      <c r="J1045" t="s">
        <v>1338</v>
      </c>
      <c r="K1045">
        <v>12</v>
      </c>
      <c r="L1045" s="10" t="str">
        <f t="shared" si="48"/>
        <v xml:space="preserve">Gm. </v>
      </c>
      <c r="M1045" t="str">
        <f t="shared" si="50"/>
        <v>Gm. Stryszawa</v>
      </c>
      <c r="O1045" s="69"/>
      <c r="P1045" s="71"/>
      <c r="Q1045" s="93"/>
    </row>
    <row r="1046" spans="5:17">
      <c r="E1046" s="62" t="str">
        <f t="shared" si="49"/>
        <v>1215082</v>
      </c>
      <c r="F1046">
        <v>15</v>
      </c>
      <c r="G1046">
        <v>8</v>
      </c>
      <c r="H1046" s="72">
        <v>2</v>
      </c>
      <c r="I1046" t="s">
        <v>2595</v>
      </c>
      <c r="J1046" t="s">
        <v>1339</v>
      </c>
      <c r="K1046">
        <v>12</v>
      </c>
      <c r="L1046" s="10" t="str">
        <f t="shared" si="48"/>
        <v xml:space="preserve">Gm. </v>
      </c>
      <c r="M1046" t="str">
        <f t="shared" si="50"/>
        <v>Gm. Zawoja</v>
      </c>
      <c r="O1046" s="69"/>
      <c r="P1046" s="71"/>
      <c r="Q1046" s="93"/>
    </row>
    <row r="1047" spans="5:17">
      <c r="E1047" s="62" t="str">
        <f t="shared" si="49"/>
        <v>1215092</v>
      </c>
      <c r="F1047">
        <v>15</v>
      </c>
      <c r="G1047">
        <v>9</v>
      </c>
      <c r="H1047" s="72">
        <v>2</v>
      </c>
      <c r="I1047" t="s">
        <v>2595</v>
      </c>
      <c r="J1047" t="s">
        <v>1340</v>
      </c>
      <c r="K1047">
        <v>12</v>
      </c>
      <c r="L1047" s="10" t="str">
        <f t="shared" si="48"/>
        <v xml:space="preserve">Gm. </v>
      </c>
      <c r="M1047" t="str">
        <f t="shared" si="50"/>
        <v>Gm. Zembrzyce</v>
      </c>
      <c r="O1047" s="69"/>
      <c r="P1047" s="71"/>
      <c r="Q1047" s="93"/>
    </row>
    <row r="1048" spans="5:17">
      <c r="E1048" s="62" t="str">
        <f t="shared" si="49"/>
        <v>1216000</v>
      </c>
      <c r="F1048">
        <v>16</v>
      </c>
      <c r="G1048">
        <v>0</v>
      </c>
      <c r="H1048" s="72">
        <v>0</v>
      </c>
      <c r="I1048" t="s">
        <v>304</v>
      </c>
      <c r="J1048" t="s">
        <v>1341</v>
      </c>
      <c r="K1048">
        <v>12</v>
      </c>
      <c r="L1048" s="10" t="str">
        <f t="shared" si="48"/>
        <v xml:space="preserve">Pow. </v>
      </c>
      <c r="M1048" t="str">
        <f t="shared" si="50"/>
        <v>Pow. Tarnowski</v>
      </c>
      <c r="O1048" s="69"/>
      <c r="P1048" s="71"/>
      <c r="Q1048" s="93"/>
    </row>
    <row r="1049" spans="5:17">
      <c r="E1049" s="62" t="str">
        <f t="shared" si="49"/>
        <v>1216013</v>
      </c>
      <c r="F1049">
        <v>16</v>
      </c>
      <c r="G1049">
        <v>1</v>
      </c>
      <c r="H1049" s="72">
        <v>3</v>
      </c>
      <c r="I1049" t="s">
        <v>2595</v>
      </c>
      <c r="J1049" t="s">
        <v>1342</v>
      </c>
      <c r="K1049">
        <v>12</v>
      </c>
      <c r="L1049" s="10" t="str">
        <f t="shared" si="48"/>
        <v xml:space="preserve">M.-Gm. </v>
      </c>
      <c r="M1049" t="str">
        <f t="shared" si="50"/>
        <v>M.-Gm. Ciężkowice</v>
      </c>
      <c r="O1049" s="69"/>
      <c r="P1049" s="71"/>
      <c r="Q1049" s="93"/>
    </row>
    <row r="1050" spans="5:17">
      <c r="E1050" s="62" t="str">
        <f t="shared" si="49"/>
        <v>1216022</v>
      </c>
      <c r="F1050">
        <v>16</v>
      </c>
      <c r="G1050">
        <v>2</v>
      </c>
      <c r="H1050" s="72">
        <v>2</v>
      </c>
      <c r="I1050" t="s">
        <v>2595</v>
      </c>
      <c r="J1050" t="s">
        <v>1343</v>
      </c>
      <c r="K1050">
        <v>12</v>
      </c>
      <c r="L1050" s="10" t="str">
        <f t="shared" si="48"/>
        <v xml:space="preserve">Gm. </v>
      </c>
      <c r="M1050" t="str">
        <f t="shared" si="50"/>
        <v>Gm. Gromnik</v>
      </c>
      <c r="O1050" s="69"/>
      <c r="P1050" s="71"/>
      <c r="Q1050" s="93"/>
    </row>
    <row r="1051" spans="5:17">
      <c r="E1051" s="62" t="str">
        <f t="shared" si="49"/>
        <v>1216032</v>
      </c>
      <c r="F1051">
        <v>16</v>
      </c>
      <c r="G1051">
        <v>3</v>
      </c>
      <c r="H1051" s="72">
        <v>2</v>
      </c>
      <c r="I1051" t="s">
        <v>2595</v>
      </c>
      <c r="J1051" t="s">
        <v>1344</v>
      </c>
      <c r="K1051">
        <v>12</v>
      </c>
      <c r="L1051" s="10" t="str">
        <f t="shared" si="48"/>
        <v xml:space="preserve">Gm. </v>
      </c>
      <c r="M1051" t="str">
        <f t="shared" si="50"/>
        <v>Gm. Lisia Góra</v>
      </c>
      <c r="O1051" s="69"/>
      <c r="P1051" s="71"/>
      <c r="Q1051" s="93"/>
    </row>
    <row r="1052" spans="5:17">
      <c r="E1052" s="62" t="str">
        <f t="shared" si="49"/>
        <v>1216042</v>
      </c>
      <c r="F1052">
        <v>16</v>
      </c>
      <c r="G1052">
        <v>4</v>
      </c>
      <c r="H1052" s="72">
        <v>2</v>
      </c>
      <c r="I1052" t="s">
        <v>2595</v>
      </c>
      <c r="J1052" t="s">
        <v>1345</v>
      </c>
      <c r="K1052">
        <v>12</v>
      </c>
      <c r="L1052" s="10" t="str">
        <f t="shared" si="48"/>
        <v xml:space="preserve">Gm. </v>
      </c>
      <c r="M1052" t="str">
        <f t="shared" si="50"/>
        <v>Gm. Pleśna</v>
      </c>
      <c r="O1052" s="69"/>
      <c r="P1052" s="71"/>
      <c r="Q1052" s="93"/>
    </row>
    <row r="1053" spans="5:17">
      <c r="E1053" s="62" t="str">
        <f t="shared" si="49"/>
        <v>1216053</v>
      </c>
      <c r="F1053">
        <v>16</v>
      </c>
      <c r="G1053">
        <v>5</v>
      </c>
      <c r="H1053" s="72">
        <v>3</v>
      </c>
      <c r="I1053" t="s">
        <v>2595</v>
      </c>
      <c r="J1053" t="s">
        <v>1346</v>
      </c>
      <c r="K1053">
        <v>12</v>
      </c>
      <c r="L1053" s="10" t="str">
        <f t="shared" si="48"/>
        <v xml:space="preserve">M.-Gm. </v>
      </c>
      <c r="M1053" t="str">
        <f t="shared" si="50"/>
        <v>M.-Gm. Radłów</v>
      </c>
      <c r="O1053" s="69"/>
      <c r="P1053" s="71"/>
      <c r="Q1053" s="93"/>
    </row>
    <row r="1054" spans="5:17">
      <c r="E1054" s="62" t="str">
        <f t="shared" si="49"/>
        <v>1216063</v>
      </c>
      <c r="F1054">
        <v>16</v>
      </c>
      <c r="G1054">
        <v>6</v>
      </c>
      <c r="H1054" s="72">
        <v>3</v>
      </c>
      <c r="I1054" t="s">
        <v>2595</v>
      </c>
      <c r="J1054" t="s">
        <v>1347</v>
      </c>
      <c r="K1054">
        <v>12</v>
      </c>
      <c r="L1054" s="10" t="str">
        <f t="shared" si="48"/>
        <v xml:space="preserve">M.-Gm. </v>
      </c>
      <c r="M1054" t="str">
        <f t="shared" si="50"/>
        <v>M.-Gm. Ryglice</v>
      </c>
      <c r="O1054" s="69"/>
      <c r="P1054" s="71"/>
      <c r="Q1054" s="93"/>
    </row>
    <row r="1055" spans="5:17">
      <c r="E1055" s="62" t="str">
        <f t="shared" si="49"/>
        <v>1216072</v>
      </c>
      <c r="F1055">
        <v>16</v>
      </c>
      <c r="G1055">
        <v>7</v>
      </c>
      <c r="H1055" s="72">
        <v>2</v>
      </c>
      <c r="I1055" t="s">
        <v>2595</v>
      </c>
      <c r="J1055" t="s">
        <v>1348</v>
      </c>
      <c r="K1055">
        <v>12</v>
      </c>
      <c r="L1055" s="10" t="str">
        <f t="shared" si="48"/>
        <v xml:space="preserve">Gm. </v>
      </c>
      <c r="M1055" t="str">
        <f t="shared" si="50"/>
        <v>Gm. Rzepiennik Strzyżewski</v>
      </c>
      <c r="O1055" s="69"/>
      <c r="P1055" s="71"/>
      <c r="Q1055" s="93"/>
    </row>
    <row r="1056" spans="5:17">
      <c r="E1056" s="62" t="str">
        <f t="shared" si="49"/>
        <v>1216082</v>
      </c>
      <c r="F1056">
        <v>16</v>
      </c>
      <c r="G1056">
        <v>8</v>
      </c>
      <c r="H1056" s="72">
        <v>2</v>
      </c>
      <c r="I1056" t="s">
        <v>2595</v>
      </c>
      <c r="J1056" t="s">
        <v>1349</v>
      </c>
      <c r="K1056">
        <v>12</v>
      </c>
      <c r="L1056" s="10" t="str">
        <f t="shared" si="48"/>
        <v xml:space="preserve">Gm. </v>
      </c>
      <c r="M1056" t="str">
        <f t="shared" si="50"/>
        <v>Gm. Skrzyszów</v>
      </c>
      <c r="O1056" s="69"/>
      <c r="P1056" s="71"/>
      <c r="Q1056" s="93"/>
    </row>
    <row r="1057" spans="5:17">
      <c r="E1057" s="62" t="str">
        <f t="shared" si="49"/>
        <v>1216092</v>
      </c>
      <c r="F1057">
        <v>16</v>
      </c>
      <c r="G1057">
        <v>9</v>
      </c>
      <c r="H1057" s="72">
        <v>2</v>
      </c>
      <c r="I1057" t="s">
        <v>2595</v>
      </c>
      <c r="J1057" t="s">
        <v>1350</v>
      </c>
      <c r="K1057">
        <v>12</v>
      </c>
      <c r="L1057" s="10" t="str">
        <f t="shared" si="48"/>
        <v xml:space="preserve">Gm. </v>
      </c>
      <c r="M1057" t="str">
        <f t="shared" si="50"/>
        <v>Gm. Tarnów</v>
      </c>
      <c r="O1057" s="69"/>
      <c r="P1057" s="71"/>
      <c r="Q1057" s="93"/>
    </row>
    <row r="1058" spans="5:17">
      <c r="E1058" s="62" t="str">
        <f t="shared" si="49"/>
        <v>1216103</v>
      </c>
      <c r="F1058">
        <v>16</v>
      </c>
      <c r="G1058">
        <v>10</v>
      </c>
      <c r="H1058" s="72">
        <v>3</v>
      </c>
      <c r="I1058" t="s">
        <v>2595</v>
      </c>
      <c r="J1058" t="s">
        <v>1351</v>
      </c>
      <c r="K1058">
        <v>12</v>
      </c>
      <c r="L1058" s="10" t="str">
        <f t="shared" si="48"/>
        <v xml:space="preserve">M.-Gm. </v>
      </c>
      <c r="M1058" t="str">
        <f t="shared" si="50"/>
        <v>M.-Gm. Tuchów</v>
      </c>
      <c r="O1058" s="69"/>
      <c r="P1058" s="71"/>
      <c r="Q1058" s="93"/>
    </row>
    <row r="1059" spans="5:17">
      <c r="E1059" s="62" t="str">
        <f t="shared" si="49"/>
        <v>1216112</v>
      </c>
      <c r="F1059">
        <v>16</v>
      </c>
      <c r="G1059">
        <v>11</v>
      </c>
      <c r="H1059" s="72">
        <v>2</v>
      </c>
      <c r="I1059" t="s">
        <v>2595</v>
      </c>
      <c r="J1059" t="s">
        <v>1352</v>
      </c>
      <c r="K1059">
        <v>12</v>
      </c>
      <c r="L1059" s="10" t="str">
        <f t="shared" si="48"/>
        <v xml:space="preserve">Gm. </v>
      </c>
      <c r="M1059" t="str">
        <f t="shared" si="50"/>
        <v>Gm. Wierzchosławice</v>
      </c>
      <c r="O1059" s="69"/>
      <c r="P1059" s="71"/>
      <c r="Q1059" s="93"/>
    </row>
    <row r="1060" spans="5:17">
      <c r="E1060" s="62" t="str">
        <f t="shared" si="49"/>
        <v>1216122</v>
      </c>
      <c r="F1060">
        <v>16</v>
      </c>
      <c r="G1060">
        <v>12</v>
      </c>
      <c r="H1060" s="72">
        <v>2</v>
      </c>
      <c r="I1060" t="s">
        <v>2595</v>
      </c>
      <c r="J1060" t="s">
        <v>1353</v>
      </c>
      <c r="K1060">
        <v>12</v>
      </c>
      <c r="L1060" s="10" t="str">
        <f t="shared" si="48"/>
        <v xml:space="preserve">Gm. </v>
      </c>
      <c r="M1060" t="str">
        <f t="shared" si="50"/>
        <v>Gm. Wietrzychowice</v>
      </c>
      <c r="O1060" s="69"/>
      <c r="P1060" s="71"/>
      <c r="Q1060" s="93"/>
    </row>
    <row r="1061" spans="5:17">
      <c r="E1061" s="62" t="str">
        <f t="shared" si="49"/>
        <v>1216133</v>
      </c>
      <c r="F1061">
        <v>16</v>
      </c>
      <c r="G1061">
        <v>13</v>
      </c>
      <c r="H1061" s="72">
        <v>3</v>
      </c>
      <c r="I1061" t="s">
        <v>2595</v>
      </c>
      <c r="J1061" t="s">
        <v>1354</v>
      </c>
      <c r="K1061">
        <v>12</v>
      </c>
      <c r="L1061" s="10" t="str">
        <f t="shared" si="48"/>
        <v xml:space="preserve">M.-Gm. </v>
      </c>
      <c r="M1061" t="str">
        <f t="shared" si="50"/>
        <v>M.-Gm. Wojnicz</v>
      </c>
      <c r="O1061" s="69"/>
      <c r="P1061" s="71"/>
      <c r="Q1061" s="93"/>
    </row>
    <row r="1062" spans="5:17">
      <c r="E1062" s="62" t="str">
        <f t="shared" si="49"/>
        <v>1216143</v>
      </c>
      <c r="F1062">
        <v>16</v>
      </c>
      <c r="G1062">
        <v>14</v>
      </c>
      <c r="H1062" s="72">
        <v>3</v>
      </c>
      <c r="I1062" t="s">
        <v>2595</v>
      </c>
      <c r="J1062" t="s">
        <v>1355</v>
      </c>
      <c r="K1062">
        <v>12</v>
      </c>
      <c r="L1062" s="10" t="str">
        <f t="shared" si="48"/>
        <v xml:space="preserve">M.-Gm. </v>
      </c>
      <c r="M1062" t="str">
        <f t="shared" si="50"/>
        <v>M.-Gm. Zakliczyn</v>
      </c>
      <c r="O1062" s="69"/>
      <c r="P1062" s="71"/>
      <c r="Q1062" s="93"/>
    </row>
    <row r="1063" spans="5:17">
      <c r="E1063" s="62" t="str">
        <f t="shared" si="49"/>
        <v>1216153</v>
      </c>
      <c r="F1063">
        <v>16</v>
      </c>
      <c r="G1063">
        <v>15</v>
      </c>
      <c r="H1063" s="72">
        <v>3</v>
      </c>
      <c r="I1063" t="s">
        <v>2595</v>
      </c>
      <c r="J1063" t="s">
        <v>1356</v>
      </c>
      <c r="K1063">
        <v>12</v>
      </c>
      <c r="L1063" s="10" t="str">
        <f t="shared" si="48"/>
        <v xml:space="preserve">M.-Gm. </v>
      </c>
      <c r="M1063" t="str">
        <f t="shared" si="50"/>
        <v>M.-Gm. Żabno</v>
      </c>
      <c r="O1063" s="69"/>
      <c r="P1063" s="71"/>
      <c r="Q1063" s="93"/>
    </row>
    <row r="1064" spans="5:17">
      <c r="E1064" s="62" t="str">
        <f t="shared" si="49"/>
        <v>1216162</v>
      </c>
      <c r="F1064">
        <v>16</v>
      </c>
      <c r="G1064">
        <v>16</v>
      </c>
      <c r="H1064" s="72">
        <v>2</v>
      </c>
      <c r="I1064" t="s">
        <v>2595</v>
      </c>
      <c r="J1064" t="s">
        <v>1357</v>
      </c>
      <c r="K1064">
        <v>12</v>
      </c>
      <c r="L1064" s="10" t="str">
        <f t="shared" si="48"/>
        <v xml:space="preserve">Gm. </v>
      </c>
      <c r="M1064" t="str">
        <f t="shared" si="50"/>
        <v>Gm. Szerzyny</v>
      </c>
      <c r="O1064" s="69"/>
      <c r="P1064" s="71"/>
      <c r="Q1064" s="93"/>
    </row>
    <row r="1065" spans="5:17">
      <c r="E1065" s="62" t="str">
        <f t="shared" si="49"/>
        <v>1217000</v>
      </c>
      <c r="F1065">
        <v>17</v>
      </c>
      <c r="G1065">
        <v>0</v>
      </c>
      <c r="H1065" s="72">
        <v>0</v>
      </c>
      <c r="I1065" t="s">
        <v>304</v>
      </c>
      <c r="J1065" t="s">
        <v>1358</v>
      </c>
      <c r="K1065">
        <v>12</v>
      </c>
      <c r="L1065" s="10" t="str">
        <f t="shared" si="48"/>
        <v xml:space="preserve">Pow. </v>
      </c>
      <c r="M1065" t="str">
        <f t="shared" si="50"/>
        <v>Pow. Tatrzański</v>
      </c>
      <c r="O1065" s="69"/>
      <c r="P1065" s="71"/>
      <c r="Q1065" s="93"/>
    </row>
    <row r="1066" spans="5:17">
      <c r="E1066" s="62" t="str">
        <f t="shared" si="49"/>
        <v>1217011</v>
      </c>
      <c r="F1066">
        <v>17</v>
      </c>
      <c r="G1066">
        <v>1</v>
      </c>
      <c r="H1066" s="72">
        <v>1</v>
      </c>
      <c r="I1066" t="s">
        <v>2595</v>
      </c>
      <c r="J1066" t="s">
        <v>1359</v>
      </c>
      <c r="K1066">
        <v>12</v>
      </c>
      <c r="L1066" s="10" t="str">
        <f t="shared" si="48"/>
        <v xml:space="preserve">M. </v>
      </c>
      <c r="M1066" t="str">
        <f t="shared" si="50"/>
        <v>M. Zakopane</v>
      </c>
      <c r="O1066" s="69"/>
      <c r="P1066" s="71"/>
      <c r="Q1066" s="93"/>
    </row>
    <row r="1067" spans="5:17">
      <c r="E1067" s="62" t="str">
        <f t="shared" si="49"/>
        <v>1217022</v>
      </c>
      <c r="F1067">
        <v>17</v>
      </c>
      <c r="G1067">
        <v>2</v>
      </c>
      <c r="H1067" s="72">
        <v>2</v>
      </c>
      <c r="I1067" t="s">
        <v>2595</v>
      </c>
      <c r="J1067" t="s">
        <v>1360</v>
      </c>
      <c r="K1067">
        <v>12</v>
      </c>
      <c r="L1067" s="10" t="str">
        <f t="shared" si="48"/>
        <v xml:space="preserve">Gm. </v>
      </c>
      <c r="M1067" t="str">
        <f t="shared" si="50"/>
        <v>Gm. Biały Dunajec</v>
      </c>
      <c r="O1067" s="69"/>
      <c r="P1067" s="71"/>
      <c r="Q1067" s="93"/>
    </row>
    <row r="1068" spans="5:17">
      <c r="E1068" s="62" t="str">
        <f t="shared" si="49"/>
        <v>1217032</v>
      </c>
      <c r="F1068">
        <v>17</v>
      </c>
      <c r="G1068">
        <v>3</v>
      </c>
      <c r="H1068" s="72">
        <v>2</v>
      </c>
      <c r="I1068" t="s">
        <v>2595</v>
      </c>
      <c r="J1068" t="s">
        <v>1361</v>
      </c>
      <c r="K1068">
        <v>12</v>
      </c>
      <c r="L1068" s="10" t="str">
        <f t="shared" si="48"/>
        <v xml:space="preserve">Gm. </v>
      </c>
      <c r="M1068" t="str">
        <f t="shared" si="50"/>
        <v>Gm. Bukowina Tatrzańska</v>
      </c>
      <c r="O1068" s="69"/>
      <c r="P1068" s="71"/>
      <c r="Q1068" s="93"/>
    </row>
    <row r="1069" spans="5:17">
      <c r="E1069" s="62" t="str">
        <f t="shared" si="49"/>
        <v>1217042</v>
      </c>
      <c r="F1069">
        <v>17</v>
      </c>
      <c r="G1069">
        <v>4</v>
      </c>
      <c r="H1069" s="72">
        <v>2</v>
      </c>
      <c r="I1069" t="s">
        <v>2595</v>
      </c>
      <c r="J1069" t="s">
        <v>1362</v>
      </c>
      <c r="K1069">
        <v>12</v>
      </c>
      <c r="L1069" s="10" t="str">
        <f t="shared" si="48"/>
        <v xml:space="preserve">Gm. </v>
      </c>
      <c r="M1069" t="str">
        <f t="shared" si="50"/>
        <v>Gm. Kościelisko</v>
      </c>
      <c r="O1069" s="69"/>
      <c r="P1069" s="71"/>
      <c r="Q1069" s="93"/>
    </row>
    <row r="1070" spans="5:17">
      <c r="E1070" s="62" t="str">
        <f t="shared" si="49"/>
        <v>1217052</v>
      </c>
      <c r="F1070">
        <v>17</v>
      </c>
      <c r="G1070">
        <v>5</v>
      </c>
      <c r="H1070" s="72">
        <v>2</v>
      </c>
      <c r="I1070" t="s">
        <v>2595</v>
      </c>
      <c r="J1070" t="s">
        <v>1363</v>
      </c>
      <c r="K1070">
        <v>12</v>
      </c>
      <c r="L1070" s="10" t="str">
        <f t="shared" si="48"/>
        <v xml:space="preserve">Gm. </v>
      </c>
      <c r="M1070" t="str">
        <f t="shared" si="50"/>
        <v>Gm. Poronin</v>
      </c>
      <c r="O1070" s="69"/>
      <c r="P1070" s="71"/>
      <c r="Q1070" s="93"/>
    </row>
    <row r="1071" spans="5:17">
      <c r="E1071" s="62" t="str">
        <f t="shared" si="49"/>
        <v>1218000</v>
      </c>
      <c r="F1071">
        <v>18</v>
      </c>
      <c r="G1071">
        <v>0</v>
      </c>
      <c r="H1071" s="72">
        <v>0</v>
      </c>
      <c r="I1071" t="s">
        <v>304</v>
      </c>
      <c r="J1071" t="s">
        <v>1364</v>
      </c>
      <c r="K1071">
        <v>12</v>
      </c>
      <c r="L1071" s="10" t="str">
        <f t="shared" si="48"/>
        <v xml:space="preserve">Pow. </v>
      </c>
      <c r="M1071" t="str">
        <f t="shared" si="50"/>
        <v>Pow. Wadowicki</v>
      </c>
      <c r="O1071" s="69"/>
      <c r="P1071" s="71"/>
      <c r="Q1071" s="93"/>
    </row>
    <row r="1072" spans="5:17">
      <c r="E1072" s="62" t="str">
        <f t="shared" si="49"/>
        <v>1218013</v>
      </c>
      <c r="F1072">
        <v>18</v>
      </c>
      <c r="G1072">
        <v>1</v>
      </c>
      <c r="H1072" s="72">
        <v>3</v>
      </c>
      <c r="I1072" t="s">
        <v>2595</v>
      </c>
      <c r="J1072" t="s">
        <v>1365</v>
      </c>
      <c r="K1072">
        <v>12</v>
      </c>
      <c r="L1072" s="10" t="str">
        <f t="shared" si="48"/>
        <v xml:space="preserve">M.-Gm. </v>
      </c>
      <c r="M1072" t="str">
        <f t="shared" si="50"/>
        <v>M.-Gm. Andrychów</v>
      </c>
      <c r="O1072" s="69"/>
      <c r="P1072" s="71"/>
      <c r="Q1072" s="93"/>
    </row>
    <row r="1073" spans="5:17">
      <c r="E1073" s="62" t="str">
        <f t="shared" si="49"/>
        <v>1218022</v>
      </c>
      <c r="F1073">
        <v>18</v>
      </c>
      <c r="G1073">
        <v>2</v>
      </c>
      <c r="H1073" s="72">
        <v>2</v>
      </c>
      <c r="I1073" t="s">
        <v>2595</v>
      </c>
      <c r="J1073" t="s">
        <v>999</v>
      </c>
      <c r="K1073">
        <v>12</v>
      </c>
      <c r="L1073" s="10" t="str">
        <f t="shared" si="48"/>
        <v xml:space="preserve">Gm. </v>
      </c>
      <c r="M1073" t="str">
        <f t="shared" si="50"/>
        <v>Gm. Brzeźnica</v>
      </c>
      <c r="O1073" s="69"/>
      <c r="P1073" s="71"/>
      <c r="Q1073" s="93"/>
    </row>
    <row r="1074" spans="5:17">
      <c r="E1074" s="62" t="str">
        <f t="shared" si="49"/>
        <v>1218033</v>
      </c>
      <c r="F1074">
        <v>18</v>
      </c>
      <c r="G1074">
        <v>3</v>
      </c>
      <c r="H1074" s="72">
        <v>3</v>
      </c>
      <c r="I1074" t="s">
        <v>2595</v>
      </c>
      <c r="J1074" t="s">
        <v>1366</v>
      </c>
      <c r="K1074">
        <v>12</v>
      </c>
      <c r="L1074" s="10" t="str">
        <f t="shared" si="48"/>
        <v xml:space="preserve">M.-Gm. </v>
      </c>
      <c r="M1074" t="str">
        <f t="shared" si="50"/>
        <v>M.-Gm. Kalwaria Zebrzydowska</v>
      </c>
      <c r="O1074" s="69"/>
      <c r="P1074" s="71"/>
      <c r="Q1074" s="93"/>
    </row>
    <row r="1075" spans="5:17">
      <c r="E1075" s="62" t="str">
        <f t="shared" si="49"/>
        <v>1218042</v>
      </c>
      <c r="F1075">
        <v>18</v>
      </c>
      <c r="G1075">
        <v>4</v>
      </c>
      <c r="H1075" s="72">
        <v>2</v>
      </c>
      <c r="I1075" t="s">
        <v>2595</v>
      </c>
      <c r="J1075" t="s">
        <v>1367</v>
      </c>
      <c r="K1075">
        <v>12</v>
      </c>
      <c r="L1075" s="10" t="str">
        <f t="shared" si="48"/>
        <v xml:space="preserve">Gm. </v>
      </c>
      <c r="M1075" t="str">
        <f t="shared" si="50"/>
        <v>Gm. Lanckorona</v>
      </c>
      <c r="O1075" s="69"/>
      <c r="P1075" s="71"/>
      <c r="Q1075" s="93"/>
    </row>
    <row r="1076" spans="5:17">
      <c r="E1076" s="62" t="str">
        <f t="shared" si="49"/>
        <v>1218052</v>
      </c>
      <c r="F1076">
        <v>18</v>
      </c>
      <c r="G1076">
        <v>5</v>
      </c>
      <c r="H1076" s="72">
        <v>2</v>
      </c>
      <c r="I1076" t="s">
        <v>2595</v>
      </c>
      <c r="J1076" t="s">
        <v>1368</v>
      </c>
      <c r="K1076">
        <v>12</v>
      </c>
      <c r="L1076" s="10" t="str">
        <f t="shared" si="48"/>
        <v xml:space="preserve">Gm. </v>
      </c>
      <c r="M1076" t="str">
        <f t="shared" si="50"/>
        <v>Gm. Mucharz</v>
      </c>
      <c r="O1076" s="69"/>
      <c r="P1076" s="71"/>
      <c r="Q1076" s="93"/>
    </row>
    <row r="1077" spans="5:17">
      <c r="E1077" s="62" t="str">
        <f t="shared" si="49"/>
        <v>1218062</v>
      </c>
      <c r="F1077">
        <v>18</v>
      </c>
      <c r="G1077">
        <v>6</v>
      </c>
      <c r="H1077" s="72">
        <v>2</v>
      </c>
      <c r="I1077" t="s">
        <v>2595</v>
      </c>
      <c r="J1077" t="s">
        <v>1309</v>
      </c>
      <c r="K1077">
        <v>12</v>
      </c>
      <c r="L1077" s="10" t="str">
        <f t="shared" si="48"/>
        <v xml:space="preserve">Gm. </v>
      </c>
      <c r="M1077" t="str">
        <f t="shared" si="50"/>
        <v>Gm. Spytkowice</v>
      </c>
      <c r="O1077" s="69"/>
      <c r="P1077" s="71"/>
      <c r="Q1077" s="93"/>
    </row>
    <row r="1078" spans="5:17">
      <c r="E1078" s="62" t="str">
        <f t="shared" si="49"/>
        <v>1218072</v>
      </c>
      <c r="F1078">
        <v>18</v>
      </c>
      <c r="G1078">
        <v>7</v>
      </c>
      <c r="H1078" s="72">
        <v>2</v>
      </c>
      <c r="I1078" t="s">
        <v>2595</v>
      </c>
      <c r="J1078" t="s">
        <v>1369</v>
      </c>
      <c r="K1078">
        <v>12</v>
      </c>
      <c r="L1078" s="10" t="str">
        <f t="shared" si="48"/>
        <v xml:space="preserve">Gm. </v>
      </c>
      <c r="M1078" t="str">
        <f t="shared" si="50"/>
        <v>Gm. Stryszów</v>
      </c>
      <c r="O1078" s="69"/>
      <c r="P1078" s="71"/>
      <c r="Q1078" s="93"/>
    </row>
    <row r="1079" spans="5:17">
      <c r="E1079" s="62" t="str">
        <f t="shared" si="49"/>
        <v>1218082</v>
      </c>
      <c r="F1079">
        <v>18</v>
      </c>
      <c r="G1079">
        <v>8</v>
      </c>
      <c r="H1079" s="72">
        <v>2</v>
      </c>
      <c r="I1079" t="s">
        <v>2595</v>
      </c>
      <c r="J1079" t="s">
        <v>1370</v>
      </c>
      <c r="K1079">
        <v>12</v>
      </c>
      <c r="L1079" s="10" t="str">
        <f t="shared" si="48"/>
        <v xml:space="preserve">Gm. </v>
      </c>
      <c r="M1079" t="str">
        <f t="shared" si="50"/>
        <v>Gm. Tomice</v>
      </c>
      <c r="O1079" s="69"/>
      <c r="P1079" s="71"/>
      <c r="Q1079" s="93"/>
    </row>
    <row r="1080" spans="5:17">
      <c r="E1080" s="62" t="str">
        <f t="shared" si="49"/>
        <v>1218093</v>
      </c>
      <c r="F1080">
        <v>18</v>
      </c>
      <c r="G1080">
        <v>9</v>
      </c>
      <c r="H1080" s="72">
        <v>3</v>
      </c>
      <c r="I1080" t="s">
        <v>2595</v>
      </c>
      <c r="J1080" t="s">
        <v>1371</v>
      </c>
      <c r="K1080">
        <v>12</v>
      </c>
      <c r="L1080" s="10" t="str">
        <f t="shared" si="48"/>
        <v xml:space="preserve">M.-Gm. </v>
      </c>
      <c r="M1080" t="str">
        <f t="shared" si="50"/>
        <v>M.-Gm. Wadowice</v>
      </c>
      <c r="O1080" s="69"/>
      <c r="P1080" s="71"/>
      <c r="Q1080" s="93"/>
    </row>
    <row r="1081" spans="5:17">
      <c r="E1081" s="62" t="str">
        <f t="shared" si="49"/>
        <v>1218102</v>
      </c>
      <c r="F1081">
        <v>18</v>
      </c>
      <c r="G1081">
        <v>10</v>
      </c>
      <c r="H1081" s="72">
        <v>2</v>
      </c>
      <c r="I1081" t="s">
        <v>2595</v>
      </c>
      <c r="J1081" t="s">
        <v>1372</v>
      </c>
      <c r="K1081">
        <v>12</v>
      </c>
      <c r="L1081" s="10" t="str">
        <f t="shared" si="48"/>
        <v xml:space="preserve">Gm. </v>
      </c>
      <c r="M1081" t="str">
        <f t="shared" si="50"/>
        <v>Gm. Wieprz</v>
      </c>
      <c r="O1081" s="69"/>
      <c r="P1081" s="71"/>
      <c r="Q1081" s="93"/>
    </row>
    <row r="1082" spans="5:17">
      <c r="E1082" s="62" t="str">
        <f t="shared" si="49"/>
        <v>1219000</v>
      </c>
      <c r="F1082">
        <v>19</v>
      </c>
      <c r="G1082">
        <v>0</v>
      </c>
      <c r="H1082" s="72">
        <v>0</v>
      </c>
      <c r="I1082" t="s">
        <v>304</v>
      </c>
      <c r="J1082" t="s">
        <v>1373</v>
      </c>
      <c r="K1082">
        <v>12</v>
      </c>
      <c r="L1082" s="10" t="str">
        <f t="shared" si="48"/>
        <v xml:space="preserve">Pow. </v>
      </c>
      <c r="M1082" t="str">
        <f t="shared" si="50"/>
        <v>Pow. Wielicki</v>
      </c>
      <c r="O1082" s="69"/>
      <c r="P1082" s="71"/>
      <c r="Q1082" s="93"/>
    </row>
    <row r="1083" spans="5:17">
      <c r="E1083" s="62" t="str">
        <f t="shared" si="49"/>
        <v>1219012</v>
      </c>
      <c r="F1083">
        <v>19</v>
      </c>
      <c r="G1083">
        <v>1</v>
      </c>
      <c r="H1083" s="72">
        <v>2</v>
      </c>
      <c r="I1083" t="s">
        <v>2595</v>
      </c>
      <c r="J1083" t="s">
        <v>1374</v>
      </c>
      <c r="K1083">
        <v>12</v>
      </c>
      <c r="L1083" s="10" t="str">
        <f t="shared" si="48"/>
        <v xml:space="preserve">Gm. </v>
      </c>
      <c r="M1083" t="str">
        <f t="shared" si="50"/>
        <v>Gm. Biskupice</v>
      </c>
      <c r="O1083" s="69"/>
      <c r="P1083" s="71"/>
      <c r="Q1083" s="93"/>
    </row>
    <row r="1084" spans="5:17">
      <c r="E1084" s="62" t="str">
        <f t="shared" si="49"/>
        <v>1219022</v>
      </c>
      <c r="F1084">
        <v>19</v>
      </c>
      <c r="G1084">
        <v>2</v>
      </c>
      <c r="H1084" s="72">
        <v>2</v>
      </c>
      <c r="I1084" t="s">
        <v>2595</v>
      </c>
      <c r="J1084" t="s">
        <v>1375</v>
      </c>
      <c r="K1084">
        <v>12</v>
      </c>
      <c r="L1084" s="10" t="str">
        <f t="shared" si="48"/>
        <v xml:space="preserve">Gm. </v>
      </c>
      <c r="M1084" t="str">
        <f t="shared" si="50"/>
        <v>Gm. Gdów</v>
      </c>
      <c r="O1084" s="69"/>
      <c r="P1084" s="71"/>
      <c r="Q1084" s="93"/>
    </row>
    <row r="1085" spans="5:17">
      <c r="E1085" s="62" t="str">
        <f t="shared" si="49"/>
        <v>1219032</v>
      </c>
      <c r="F1085">
        <v>19</v>
      </c>
      <c r="G1085">
        <v>3</v>
      </c>
      <c r="H1085" s="72">
        <v>2</v>
      </c>
      <c r="I1085" t="s">
        <v>2595</v>
      </c>
      <c r="J1085" t="s">
        <v>1376</v>
      </c>
      <c r="K1085">
        <v>12</v>
      </c>
      <c r="L1085" s="10" t="str">
        <f t="shared" si="48"/>
        <v xml:space="preserve">Gm. </v>
      </c>
      <c r="M1085" t="str">
        <f t="shared" si="50"/>
        <v>Gm. Kłaj</v>
      </c>
      <c r="O1085" s="69"/>
      <c r="P1085" s="71"/>
      <c r="Q1085" s="93"/>
    </row>
    <row r="1086" spans="5:17">
      <c r="E1086" s="62" t="str">
        <f t="shared" si="49"/>
        <v>1219043</v>
      </c>
      <c r="F1086">
        <v>19</v>
      </c>
      <c r="G1086">
        <v>4</v>
      </c>
      <c r="H1086" s="72">
        <v>3</v>
      </c>
      <c r="I1086" t="s">
        <v>2595</v>
      </c>
      <c r="J1086" t="s">
        <v>1377</v>
      </c>
      <c r="K1086">
        <v>12</v>
      </c>
      <c r="L1086" s="10" t="str">
        <f t="shared" si="48"/>
        <v xml:space="preserve">M.-Gm. </v>
      </c>
      <c r="M1086" t="str">
        <f t="shared" si="50"/>
        <v>M.-Gm. Niepołomice</v>
      </c>
      <c r="O1086" s="69"/>
      <c r="P1086" s="71"/>
      <c r="Q1086" s="93"/>
    </row>
    <row r="1087" spans="5:17">
      <c r="E1087" s="62" t="str">
        <f t="shared" si="49"/>
        <v>1219053</v>
      </c>
      <c r="F1087">
        <v>19</v>
      </c>
      <c r="G1087">
        <v>5</v>
      </c>
      <c r="H1087" s="72">
        <v>3</v>
      </c>
      <c r="I1087" t="s">
        <v>2595</v>
      </c>
      <c r="J1087" t="s">
        <v>1378</v>
      </c>
      <c r="K1087">
        <v>12</v>
      </c>
      <c r="L1087" s="10" t="str">
        <f t="shared" si="48"/>
        <v xml:space="preserve">M.-Gm. </v>
      </c>
      <c r="M1087" t="str">
        <f t="shared" si="50"/>
        <v>M.-Gm. Wieliczka</v>
      </c>
      <c r="O1087" s="69"/>
      <c r="P1087" s="71"/>
      <c r="Q1087" s="93"/>
    </row>
    <row r="1088" spans="5:17">
      <c r="E1088" s="62" t="str">
        <f t="shared" si="49"/>
        <v>1261000</v>
      </c>
      <c r="F1088">
        <v>61</v>
      </c>
      <c r="G1088">
        <v>0</v>
      </c>
      <c r="H1088" s="72">
        <v>0</v>
      </c>
      <c r="I1088" t="s">
        <v>331</v>
      </c>
      <c r="J1088" t="s">
        <v>349</v>
      </c>
      <c r="K1088">
        <v>12</v>
      </c>
      <c r="L1088" s="10" t="str">
        <f t="shared" si="48"/>
        <v xml:space="preserve">M. </v>
      </c>
      <c r="M1088" t="str">
        <f t="shared" si="50"/>
        <v>M. Kraków</v>
      </c>
      <c r="O1088" s="69"/>
      <c r="P1088" s="71"/>
      <c r="Q1088" s="93"/>
    </row>
    <row r="1089" spans="5:17">
      <c r="E1089" s="62" t="str">
        <f t="shared" si="49"/>
        <v>1262000</v>
      </c>
      <c r="F1089">
        <v>62</v>
      </c>
      <c r="G1089">
        <v>0</v>
      </c>
      <c r="H1089" s="72">
        <v>0</v>
      </c>
      <c r="I1089" t="s">
        <v>331</v>
      </c>
      <c r="J1089" t="s">
        <v>350</v>
      </c>
      <c r="K1089">
        <v>12</v>
      </c>
      <c r="L1089" s="10" t="str">
        <f t="shared" ref="L1089:L1152" si="51">+IF(H1089=1,"M. ",IF(H1089=2,"Gm. ",IF(H1089=3,"M.-Gm. ",IF(F1089&gt;60,"M. ",LEFT(I1089,3)&amp;". "))))</f>
        <v xml:space="preserve">M. </v>
      </c>
      <c r="M1089" t="str">
        <f t="shared" si="50"/>
        <v>M. Nowy Sącz</v>
      </c>
      <c r="O1089" s="69"/>
      <c r="P1089" s="71"/>
      <c r="Q1089" s="93"/>
    </row>
    <row r="1090" spans="5:17">
      <c r="E1090" s="62" t="str">
        <f t="shared" ref="E1090:E1153" si="52">TEXT(K1090,"00")&amp;TEXT(F1090,"00")&amp;TEXT(G1090,"00")&amp;TEXT(H1090,"0")</f>
        <v>1263000</v>
      </c>
      <c r="F1090">
        <v>63</v>
      </c>
      <c r="G1090">
        <v>0</v>
      </c>
      <c r="H1090" s="72">
        <v>0</v>
      </c>
      <c r="I1090" t="s">
        <v>331</v>
      </c>
      <c r="J1090" t="s">
        <v>348</v>
      </c>
      <c r="K1090">
        <v>12</v>
      </c>
      <c r="L1090" s="10" t="str">
        <f t="shared" si="51"/>
        <v xml:space="preserve">M. </v>
      </c>
      <c r="M1090" t="str">
        <f t="shared" ref="M1090:M1153" si="53">+L1090&amp;PROPER(J1090)</f>
        <v>M. Tarnów</v>
      </c>
      <c r="O1090" s="69"/>
      <c r="P1090" s="71"/>
      <c r="Q1090" s="93"/>
    </row>
    <row r="1091" spans="5:17">
      <c r="E1091" s="62" t="str">
        <f t="shared" si="52"/>
        <v>1400000</v>
      </c>
      <c r="F1091">
        <v>0</v>
      </c>
      <c r="G1091">
        <v>0</v>
      </c>
      <c r="H1091" s="72">
        <v>0</v>
      </c>
      <c r="I1091" t="s">
        <v>301</v>
      </c>
      <c r="J1091" t="s">
        <v>311</v>
      </c>
      <c r="K1091">
        <v>14</v>
      </c>
      <c r="L1091" s="10" t="str">
        <f t="shared" si="51"/>
        <v xml:space="preserve">Woj. </v>
      </c>
      <c r="M1091" t="str">
        <f t="shared" si="53"/>
        <v>Woj. Mazowieckie</v>
      </c>
      <c r="O1091" s="69"/>
      <c r="P1091" s="71"/>
      <c r="Q1091" s="93"/>
    </row>
    <row r="1092" spans="5:17">
      <c r="E1092" s="62" t="str">
        <f t="shared" si="52"/>
        <v>1401000</v>
      </c>
      <c r="F1092">
        <v>1</v>
      </c>
      <c r="G1092">
        <v>0</v>
      </c>
      <c r="H1092" s="72">
        <v>0</v>
      </c>
      <c r="I1092" t="s">
        <v>304</v>
      </c>
      <c r="J1092" t="s">
        <v>1379</v>
      </c>
      <c r="K1092">
        <v>14</v>
      </c>
      <c r="L1092" s="10" t="str">
        <f t="shared" si="51"/>
        <v xml:space="preserve">Pow. </v>
      </c>
      <c r="M1092" t="str">
        <f t="shared" si="53"/>
        <v>Pow. Białobrzeski</v>
      </c>
      <c r="O1092" s="69"/>
      <c r="P1092" s="71"/>
      <c r="Q1092" s="93"/>
    </row>
    <row r="1093" spans="5:17">
      <c r="E1093" s="62" t="str">
        <f t="shared" si="52"/>
        <v>1401013</v>
      </c>
      <c r="F1093">
        <v>1</v>
      </c>
      <c r="G1093">
        <v>1</v>
      </c>
      <c r="H1093" s="72">
        <v>3</v>
      </c>
      <c r="I1093" t="s">
        <v>2595</v>
      </c>
      <c r="J1093" t="s">
        <v>1380</v>
      </c>
      <c r="K1093">
        <v>14</v>
      </c>
      <c r="L1093" s="10" t="str">
        <f t="shared" si="51"/>
        <v xml:space="preserve">M.-Gm. </v>
      </c>
      <c r="M1093" t="str">
        <f t="shared" si="53"/>
        <v>M.-Gm. Białobrzegi</v>
      </c>
      <c r="O1093" s="69"/>
      <c r="P1093" s="71"/>
      <c r="Q1093" s="93"/>
    </row>
    <row r="1094" spans="5:17">
      <c r="E1094" s="62" t="str">
        <f t="shared" si="52"/>
        <v>1401022</v>
      </c>
      <c r="F1094">
        <v>1</v>
      </c>
      <c r="G1094">
        <v>2</v>
      </c>
      <c r="H1094" s="72">
        <v>2</v>
      </c>
      <c r="I1094" t="s">
        <v>2595</v>
      </c>
      <c r="J1094" t="s">
        <v>1381</v>
      </c>
      <c r="K1094">
        <v>14</v>
      </c>
      <c r="L1094" s="10" t="str">
        <f t="shared" si="51"/>
        <v xml:space="preserve">Gm. </v>
      </c>
      <c r="M1094" t="str">
        <f t="shared" si="53"/>
        <v>Gm. Promna</v>
      </c>
      <c r="O1094" s="69"/>
      <c r="P1094" s="71"/>
      <c r="Q1094" s="93"/>
    </row>
    <row r="1095" spans="5:17">
      <c r="E1095" s="62" t="str">
        <f t="shared" si="52"/>
        <v>1401032</v>
      </c>
      <c r="F1095">
        <v>1</v>
      </c>
      <c r="G1095">
        <v>3</v>
      </c>
      <c r="H1095" s="72">
        <v>2</v>
      </c>
      <c r="I1095" t="s">
        <v>2595</v>
      </c>
      <c r="J1095" t="s">
        <v>1382</v>
      </c>
      <c r="K1095">
        <v>14</v>
      </c>
      <c r="L1095" s="10" t="str">
        <f t="shared" si="51"/>
        <v xml:space="preserve">Gm. </v>
      </c>
      <c r="M1095" t="str">
        <f t="shared" si="53"/>
        <v>Gm. Radzanów</v>
      </c>
      <c r="O1095" s="69"/>
      <c r="P1095" s="71"/>
      <c r="Q1095" s="93"/>
    </row>
    <row r="1096" spans="5:17">
      <c r="E1096" s="62" t="str">
        <f t="shared" si="52"/>
        <v>1401042</v>
      </c>
      <c r="F1096">
        <v>1</v>
      </c>
      <c r="G1096">
        <v>4</v>
      </c>
      <c r="H1096" s="72">
        <v>2</v>
      </c>
      <c r="I1096" t="s">
        <v>2595</v>
      </c>
      <c r="J1096" t="s">
        <v>1383</v>
      </c>
      <c r="K1096">
        <v>14</v>
      </c>
      <c r="L1096" s="10" t="str">
        <f t="shared" si="51"/>
        <v xml:space="preserve">Gm. </v>
      </c>
      <c r="M1096" t="str">
        <f t="shared" si="53"/>
        <v>Gm. Stara Błotnica</v>
      </c>
      <c r="O1096" s="69"/>
      <c r="P1096" s="71"/>
      <c r="Q1096" s="93"/>
    </row>
    <row r="1097" spans="5:17">
      <c r="E1097" s="62" t="str">
        <f t="shared" si="52"/>
        <v>1401052</v>
      </c>
      <c r="F1097">
        <v>1</v>
      </c>
      <c r="G1097">
        <v>5</v>
      </c>
      <c r="H1097" s="72">
        <v>2</v>
      </c>
      <c r="I1097" t="s">
        <v>2595</v>
      </c>
      <c r="J1097" t="s">
        <v>1384</v>
      </c>
      <c r="K1097">
        <v>14</v>
      </c>
      <c r="L1097" s="10" t="str">
        <f t="shared" si="51"/>
        <v xml:space="preserve">Gm. </v>
      </c>
      <c r="M1097" t="str">
        <f t="shared" si="53"/>
        <v>Gm. Stromiec</v>
      </c>
      <c r="O1097" s="69"/>
      <c r="P1097" s="71"/>
      <c r="Q1097" s="93"/>
    </row>
    <row r="1098" spans="5:17">
      <c r="E1098" s="62" t="str">
        <f t="shared" si="52"/>
        <v>1401063</v>
      </c>
      <c r="F1098">
        <v>1</v>
      </c>
      <c r="G1098">
        <v>6</v>
      </c>
      <c r="H1098" s="72">
        <v>3</v>
      </c>
      <c r="I1098" t="s">
        <v>2595</v>
      </c>
      <c r="J1098" t="s">
        <v>1385</v>
      </c>
      <c r="K1098">
        <v>14</v>
      </c>
      <c r="L1098" s="10" t="str">
        <f t="shared" si="51"/>
        <v xml:space="preserve">M.-Gm. </v>
      </c>
      <c r="M1098" t="str">
        <f t="shared" si="53"/>
        <v>M.-Gm. Wyśmierzyce</v>
      </c>
      <c r="O1098" s="69"/>
      <c r="P1098" s="71"/>
      <c r="Q1098" s="93"/>
    </row>
    <row r="1099" spans="5:17">
      <c r="E1099" s="62" t="str">
        <f t="shared" si="52"/>
        <v>1402000</v>
      </c>
      <c r="F1099">
        <v>2</v>
      </c>
      <c r="G1099">
        <v>0</v>
      </c>
      <c r="H1099" s="72">
        <v>0</v>
      </c>
      <c r="I1099" t="s">
        <v>304</v>
      </c>
      <c r="J1099" t="s">
        <v>1386</v>
      </c>
      <c r="K1099">
        <v>14</v>
      </c>
      <c r="L1099" s="10" t="str">
        <f t="shared" si="51"/>
        <v xml:space="preserve">Pow. </v>
      </c>
      <c r="M1099" t="str">
        <f t="shared" si="53"/>
        <v>Pow. Ciechanowski</v>
      </c>
      <c r="O1099" s="69"/>
      <c r="P1099" s="71"/>
      <c r="Q1099" s="93"/>
    </row>
    <row r="1100" spans="5:17">
      <c r="E1100" s="62" t="str">
        <f t="shared" si="52"/>
        <v>1402011</v>
      </c>
      <c r="F1100">
        <v>2</v>
      </c>
      <c r="G1100">
        <v>1</v>
      </c>
      <c r="H1100" s="72">
        <v>1</v>
      </c>
      <c r="I1100" t="s">
        <v>2595</v>
      </c>
      <c r="J1100" t="s">
        <v>1387</v>
      </c>
      <c r="K1100">
        <v>14</v>
      </c>
      <c r="L1100" s="10" t="str">
        <f t="shared" si="51"/>
        <v xml:space="preserve">M. </v>
      </c>
      <c r="M1100" t="str">
        <f t="shared" si="53"/>
        <v>M. Ciechanów</v>
      </c>
      <c r="O1100" s="69"/>
      <c r="P1100" s="71"/>
      <c r="Q1100" s="93"/>
    </row>
    <row r="1101" spans="5:17">
      <c r="E1101" s="62" t="str">
        <f t="shared" si="52"/>
        <v>1402022</v>
      </c>
      <c r="F1101">
        <v>2</v>
      </c>
      <c r="G1101">
        <v>2</v>
      </c>
      <c r="H1101" s="72">
        <v>2</v>
      </c>
      <c r="I1101" t="s">
        <v>2595</v>
      </c>
      <c r="J1101" t="s">
        <v>1387</v>
      </c>
      <c r="K1101">
        <v>14</v>
      </c>
      <c r="L1101" s="10" t="str">
        <f t="shared" si="51"/>
        <v xml:space="preserve">Gm. </v>
      </c>
      <c r="M1101" t="str">
        <f t="shared" si="53"/>
        <v>Gm. Ciechanów</v>
      </c>
      <c r="O1101" s="69"/>
      <c r="P1101" s="71"/>
      <c r="Q1101" s="93"/>
    </row>
    <row r="1102" spans="5:17">
      <c r="E1102" s="62" t="str">
        <f t="shared" si="52"/>
        <v>1402033</v>
      </c>
      <c r="F1102">
        <v>2</v>
      </c>
      <c r="G1102">
        <v>3</v>
      </c>
      <c r="H1102" s="72">
        <v>3</v>
      </c>
      <c r="I1102" t="s">
        <v>2595</v>
      </c>
      <c r="J1102" t="s">
        <v>1388</v>
      </c>
      <c r="K1102">
        <v>14</v>
      </c>
      <c r="L1102" s="10" t="str">
        <f t="shared" si="51"/>
        <v xml:space="preserve">M.-Gm. </v>
      </c>
      <c r="M1102" t="str">
        <f t="shared" si="53"/>
        <v>M.-Gm. Glinojeck</v>
      </c>
      <c r="O1102" s="69"/>
      <c r="P1102" s="71"/>
      <c r="Q1102" s="93"/>
    </row>
    <row r="1103" spans="5:17">
      <c r="E1103" s="62" t="str">
        <f t="shared" si="52"/>
        <v>1402042</v>
      </c>
      <c r="F1103">
        <v>2</v>
      </c>
      <c r="G1103">
        <v>4</v>
      </c>
      <c r="H1103" s="72">
        <v>2</v>
      </c>
      <c r="I1103" t="s">
        <v>2595</v>
      </c>
      <c r="J1103" t="s">
        <v>1389</v>
      </c>
      <c r="K1103">
        <v>14</v>
      </c>
      <c r="L1103" s="10" t="str">
        <f t="shared" si="51"/>
        <v xml:space="preserve">Gm. </v>
      </c>
      <c r="M1103" t="str">
        <f t="shared" si="53"/>
        <v>Gm. Gołymin-Ośrodek</v>
      </c>
      <c r="O1103" s="69"/>
      <c r="P1103" s="71"/>
      <c r="Q1103" s="93"/>
    </row>
    <row r="1104" spans="5:17">
      <c r="E1104" s="62" t="str">
        <f t="shared" si="52"/>
        <v>1402052</v>
      </c>
      <c r="F1104">
        <v>2</v>
      </c>
      <c r="G1104">
        <v>5</v>
      </c>
      <c r="H1104" s="72">
        <v>2</v>
      </c>
      <c r="I1104" t="s">
        <v>2595</v>
      </c>
      <c r="J1104" t="s">
        <v>1390</v>
      </c>
      <c r="K1104">
        <v>14</v>
      </c>
      <c r="L1104" s="10" t="str">
        <f t="shared" si="51"/>
        <v xml:space="preserve">Gm. </v>
      </c>
      <c r="M1104" t="str">
        <f t="shared" si="53"/>
        <v>Gm. Grudusk</v>
      </c>
      <c r="O1104" s="69"/>
      <c r="P1104" s="71"/>
      <c r="Q1104" s="93"/>
    </row>
    <row r="1105" spans="5:17">
      <c r="E1105" s="62" t="str">
        <f t="shared" si="52"/>
        <v>1402062</v>
      </c>
      <c r="F1105">
        <v>2</v>
      </c>
      <c r="G1105">
        <v>6</v>
      </c>
      <c r="H1105" s="72">
        <v>2</v>
      </c>
      <c r="I1105" t="s">
        <v>2595</v>
      </c>
      <c r="J1105" t="s">
        <v>1391</v>
      </c>
      <c r="K1105">
        <v>14</v>
      </c>
      <c r="L1105" s="10" t="str">
        <f t="shared" si="51"/>
        <v xml:space="preserve">Gm. </v>
      </c>
      <c r="M1105" t="str">
        <f t="shared" si="53"/>
        <v>Gm. Ojrzeń</v>
      </c>
      <c r="O1105" s="69"/>
      <c r="P1105" s="71"/>
      <c r="Q1105" s="93"/>
    </row>
    <row r="1106" spans="5:17">
      <c r="E1106" s="62" t="str">
        <f t="shared" si="52"/>
        <v>1402072</v>
      </c>
      <c r="F1106">
        <v>2</v>
      </c>
      <c r="G1106">
        <v>7</v>
      </c>
      <c r="H1106" s="72">
        <v>2</v>
      </c>
      <c r="I1106" t="s">
        <v>2595</v>
      </c>
      <c r="J1106" t="s">
        <v>1392</v>
      </c>
      <c r="K1106">
        <v>14</v>
      </c>
      <c r="L1106" s="10" t="str">
        <f t="shared" si="51"/>
        <v xml:space="preserve">Gm. </v>
      </c>
      <c r="M1106" t="str">
        <f t="shared" si="53"/>
        <v>Gm. Opinogóra Górna</v>
      </c>
      <c r="O1106" s="69"/>
      <c r="P1106" s="71"/>
      <c r="Q1106" s="93"/>
    </row>
    <row r="1107" spans="5:17">
      <c r="E1107" s="62" t="str">
        <f t="shared" si="52"/>
        <v>1402082</v>
      </c>
      <c r="F1107">
        <v>2</v>
      </c>
      <c r="G1107">
        <v>8</v>
      </c>
      <c r="H1107" s="72">
        <v>2</v>
      </c>
      <c r="I1107" t="s">
        <v>2595</v>
      </c>
      <c r="J1107" t="s">
        <v>1393</v>
      </c>
      <c r="K1107">
        <v>14</v>
      </c>
      <c r="L1107" s="10" t="str">
        <f t="shared" si="51"/>
        <v xml:space="preserve">Gm. </v>
      </c>
      <c r="M1107" t="str">
        <f t="shared" si="53"/>
        <v>Gm. Regimin</v>
      </c>
      <c r="O1107" s="69"/>
      <c r="P1107" s="71"/>
      <c r="Q1107" s="93"/>
    </row>
    <row r="1108" spans="5:17">
      <c r="E1108" s="62" t="str">
        <f t="shared" si="52"/>
        <v>1402092</v>
      </c>
      <c r="F1108">
        <v>2</v>
      </c>
      <c r="G1108">
        <v>9</v>
      </c>
      <c r="H1108" s="72">
        <v>2</v>
      </c>
      <c r="I1108" t="s">
        <v>2595</v>
      </c>
      <c r="J1108" t="s">
        <v>1394</v>
      </c>
      <c r="K1108">
        <v>14</v>
      </c>
      <c r="L1108" s="10" t="str">
        <f t="shared" si="51"/>
        <v xml:space="preserve">Gm. </v>
      </c>
      <c r="M1108" t="str">
        <f t="shared" si="53"/>
        <v>Gm. Sońsk</v>
      </c>
      <c r="O1108" s="69"/>
      <c r="P1108" s="71"/>
      <c r="Q1108" s="93"/>
    </row>
    <row r="1109" spans="5:17">
      <c r="E1109" s="62" t="str">
        <f t="shared" si="52"/>
        <v>1403000</v>
      </c>
      <c r="F1109">
        <v>3</v>
      </c>
      <c r="G1109">
        <v>0</v>
      </c>
      <c r="H1109" s="72">
        <v>0</v>
      </c>
      <c r="I1109" t="s">
        <v>304</v>
      </c>
      <c r="J1109" t="s">
        <v>1395</v>
      </c>
      <c r="K1109">
        <v>14</v>
      </c>
      <c r="L1109" s="10" t="str">
        <f t="shared" si="51"/>
        <v xml:space="preserve">Pow. </v>
      </c>
      <c r="M1109" t="str">
        <f t="shared" si="53"/>
        <v>Pow. Garwoliński</v>
      </c>
      <c r="O1109" s="69"/>
      <c r="P1109" s="71"/>
      <c r="Q1109" s="93"/>
    </row>
    <row r="1110" spans="5:17">
      <c r="E1110" s="62" t="str">
        <f t="shared" si="52"/>
        <v>1403011</v>
      </c>
      <c r="F1110">
        <v>3</v>
      </c>
      <c r="G1110">
        <v>1</v>
      </c>
      <c r="H1110" s="72">
        <v>1</v>
      </c>
      <c r="I1110" t="s">
        <v>2595</v>
      </c>
      <c r="J1110" t="s">
        <v>1396</v>
      </c>
      <c r="K1110">
        <v>14</v>
      </c>
      <c r="L1110" s="10" t="str">
        <f t="shared" si="51"/>
        <v xml:space="preserve">M. </v>
      </c>
      <c r="M1110" t="str">
        <f t="shared" si="53"/>
        <v>M. Garwolin</v>
      </c>
      <c r="O1110" s="69"/>
      <c r="P1110" s="71"/>
      <c r="Q1110" s="93"/>
    </row>
    <row r="1111" spans="5:17">
      <c r="E1111" s="62" t="str">
        <f t="shared" si="52"/>
        <v>1403021</v>
      </c>
      <c r="F1111">
        <v>3</v>
      </c>
      <c r="G1111">
        <v>2</v>
      </c>
      <c r="H1111" s="72">
        <v>1</v>
      </c>
      <c r="I1111" t="s">
        <v>2595</v>
      </c>
      <c r="J1111" t="s">
        <v>1397</v>
      </c>
      <c r="K1111">
        <v>14</v>
      </c>
      <c r="L1111" s="10" t="str">
        <f t="shared" si="51"/>
        <v xml:space="preserve">M. </v>
      </c>
      <c r="M1111" t="str">
        <f t="shared" si="53"/>
        <v>M. Łaskarzew</v>
      </c>
      <c r="O1111" s="69"/>
      <c r="P1111" s="71"/>
      <c r="Q1111" s="93"/>
    </row>
    <row r="1112" spans="5:17">
      <c r="E1112" s="62" t="str">
        <f t="shared" si="52"/>
        <v>1403032</v>
      </c>
      <c r="F1112">
        <v>3</v>
      </c>
      <c r="G1112">
        <v>3</v>
      </c>
      <c r="H1112" s="72">
        <v>2</v>
      </c>
      <c r="I1112" t="s">
        <v>2595</v>
      </c>
      <c r="J1112" t="s">
        <v>1398</v>
      </c>
      <c r="K1112">
        <v>14</v>
      </c>
      <c r="L1112" s="10" t="str">
        <f t="shared" si="51"/>
        <v xml:space="preserve">Gm. </v>
      </c>
      <c r="M1112" t="str">
        <f t="shared" si="53"/>
        <v>Gm. Borowie</v>
      </c>
      <c r="O1112" s="69"/>
      <c r="P1112" s="71"/>
      <c r="Q1112" s="93"/>
    </row>
    <row r="1113" spans="5:17">
      <c r="E1113" s="62" t="str">
        <f t="shared" si="52"/>
        <v>1403042</v>
      </c>
      <c r="F1113">
        <v>3</v>
      </c>
      <c r="G1113">
        <v>4</v>
      </c>
      <c r="H1113" s="72">
        <v>2</v>
      </c>
      <c r="I1113" t="s">
        <v>2595</v>
      </c>
      <c r="J1113" t="s">
        <v>1396</v>
      </c>
      <c r="K1113">
        <v>14</v>
      </c>
      <c r="L1113" s="10" t="str">
        <f t="shared" si="51"/>
        <v xml:space="preserve">Gm. </v>
      </c>
      <c r="M1113" t="str">
        <f t="shared" si="53"/>
        <v>Gm. Garwolin</v>
      </c>
      <c r="O1113" s="69"/>
      <c r="P1113" s="71"/>
      <c r="Q1113" s="93"/>
    </row>
    <row r="1114" spans="5:17">
      <c r="E1114" s="62" t="str">
        <f t="shared" si="52"/>
        <v>1403052</v>
      </c>
      <c r="F1114">
        <v>3</v>
      </c>
      <c r="G1114">
        <v>5</v>
      </c>
      <c r="H1114" s="72">
        <v>2</v>
      </c>
      <c r="I1114" t="s">
        <v>2595</v>
      </c>
      <c r="J1114" t="s">
        <v>586</v>
      </c>
      <c r="K1114">
        <v>14</v>
      </c>
      <c r="L1114" s="10" t="str">
        <f t="shared" si="51"/>
        <v xml:space="preserve">Gm. </v>
      </c>
      <c r="M1114" t="str">
        <f t="shared" si="53"/>
        <v>Gm. Górzno</v>
      </c>
      <c r="O1114" s="69"/>
      <c r="P1114" s="71"/>
      <c r="Q1114" s="93"/>
    </row>
    <row r="1115" spans="5:17">
      <c r="E1115" s="62" t="str">
        <f t="shared" si="52"/>
        <v>1403062</v>
      </c>
      <c r="F1115">
        <v>3</v>
      </c>
      <c r="G1115">
        <v>6</v>
      </c>
      <c r="H1115" s="72">
        <v>2</v>
      </c>
      <c r="I1115" t="s">
        <v>2595</v>
      </c>
      <c r="J1115" t="s">
        <v>1397</v>
      </c>
      <c r="K1115">
        <v>14</v>
      </c>
      <c r="L1115" s="10" t="str">
        <f t="shared" si="51"/>
        <v xml:space="preserve">Gm. </v>
      </c>
      <c r="M1115" t="str">
        <f t="shared" si="53"/>
        <v>Gm. Łaskarzew</v>
      </c>
      <c r="O1115" s="69"/>
      <c r="P1115" s="71"/>
      <c r="Q1115" s="93"/>
    </row>
    <row r="1116" spans="5:17">
      <c r="E1116" s="62" t="str">
        <f t="shared" si="52"/>
        <v>1403073</v>
      </c>
      <c r="F1116">
        <v>3</v>
      </c>
      <c r="G1116">
        <v>7</v>
      </c>
      <c r="H1116" s="72">
        <v>3</v>
      </c>
      <c r="I1116" t="s">
        <v>2595</v>
      </c>
      <c r="J1116" t="s">
        <v>1399</v>
      </c>
      <c r="K1116">
        <v>14</v>
      </c>
      <c r="L1116" s="10" t="str">
        <f t="shared" si="51"/>
        <v xml:space="preserve">M.-Gm. </v>
      </c>
      <c r="M1116" t="str">
        <f t="shared" si="53"/>
        <v>M.-Gm. Maciejowice</v>
      </c>
      <c r="O1116" s="69"/>
      <c r="P1116" s="71"/>
      <c r="Q1116" s="93">
        <v>1</v>
      </c>
    </row>
    <row r="1117" spans="5:17">
      <c r="E1117" s="62" t="str">
        <f t="shared" si="52"/>
        <v>1403082</v>
      </c>
      <c r="F1117">
        <v>3</v>
      </c>
      <c r="G1117">
        <v>8</v>
      </c>
      <c r="H1117" s="72">
        <v>2</v>
      </c>
      <c r="I1117" t="s">
        <v>2595</v>
      </c>
      <c r="J1117" t="s">
        <v>1400</v>
      </c>
      <c r="K1117">
        <v>14</v>
      </c>
      <c r="L1117" s="10" t="str">
        <f t="shared" si="51"/>
        <v xml:space="preserve">Gm. </v>
      </c>
      <c r="M1117" t="str">
        <f t="shared" si="53"/>
        <v>Gm. Miastków Kościelny</v>
      </c>
      <c r="O1117" s="69"/>
      <c r="P1117" s="71"/>
      <c r="Q1117" s="93"/>
    </row>
    <row r="1118" spans="5:17">
      <c r="E1118" s="62" t="str">
        <f t="shared" si="52"/>
        <v>1403092</v>
      </c>
      <c r="F1118">
        <v>3</v>
      </c>
      <c r="G1118">
        <v>9</v>
      </c>
      <c r="H1118" s="72">
        <v>2</v>
      </c>
      <c r="I1118" t="s">
        <v>2595</v>
      </c>
      <c r="J1118" t="s">
        <v>1401</v>
      </c>
      <c r="K1118">
        <v>14</v>
      </c>
      <c r="L1118" s="10" t="str">
        <f t="shared" si="51"/>
        <v xml:space="preserve">Gm. </v>
      </c>
      <c r="M1118" t="str">
        <f t="shared" si="53"/>
        <v>Gm. Parysów</v>
      </c>
      <c r="O1118" s="69"/>
      <c r="P1118" s="71"/>
      <c r="Q1118" s="93"/>
    </row>
    <row r="1119" spans="5:17">
      <c r="E1119" s="62" t="str">
        <f t="shared" si="52"/>
        <v>1403103</v>
      </c>
      <c r="F1119">
        <v>3</v>
      </c>
      <c r="G1119">
        <v>10</v>
      </c>
      <c r="H1119" s="72">
        <v>3</v>
      </c>
      <c r="I1119" t="s">
        <v>2595</v>
      </c>
      <c r="J1119" t="s">
        <v>1402</v>
      </c>
      <c r="K1119">
        <v>14</v>
      </c>
      <c r="L1119" s="10" t="str">
        <f t="shared" si="51"/>
        <v xml:space="preserve">M.-Gm. </v>
      </c>
      <c r="M1119" t="str">
        <f t="shared" si="53"/>
        <v>M.-Gm. Pilawa</v>
      </c>
      <c r="O1119" s="69"/>
      <c r="P1119" s="71"/>
      <c r="Q1119" s="93"/>
    </row>
    <row r="1120" spans="5:17">
      <c r="E1120" s="62" t="str">
        <f t="shared" si="52"/>
        <v>1403112</v>
      </c>
      <c r="F1120">
        <v>3</v>
      </c>
      <c r="G1120">
        <v>11</v>
      </c>
      <c r="H1120" s="72">
        <v>2</v>
      </c>
      <c r="I1120" t="s">
        <v>2595</v>
      </c>
      <c r="J1120" t="s">
        <v>1403</v>
      </c>
      <c r="K1120">
        <v>14</v>
      </c>
      <c r="L1120" s="10" t="str">
        <f t="shared" si="51"/>
        <v xml:space="preserve">Gm. </v>
      </c>
      <c r="M1120" t="str">
        <f t="shared" si="53"/>
        <v>Gm. Sobolew</v>
      </c>
      <c r="O1120" s="69"/>
      <c r="P1120" s="71"/>
      <c r="Q1120" s="93"/>
    </row>
    <row r="1121" spans="5:17">
      <c r="E1121" s="62" t="str">
        <f t="shared" si="52"/>
        <v>1403122</v>
      </c>
      <c r="F1121">
        <v>3</v>
      </c>
      <c r="G1121">
        <v>12</v>
      </c>
      <c r="H1121" s="72">
        <v>2</v>
      </c>
      <c r="I1121" t="s">
        <v>2595</v>
      </c>
      <c r="J1121" t="s">
        <v>1404</v>
      </c>
      <c r="K1121">
        <v>14</v>
      </c>
      <c r="L1121" s="10" t="str">
        <f t="shared" si="51"/>
        <v xml:space="preserve">Gm. </v>
      </c>
      <c r="M1121" t="str">
        <f t="shared" si="53"/>
        <v>Gm. Trojanów</v>
      </c>
      <c r="O1121" s="69"/>
      <c r="P1121" s="71"/>
      <c r="Q1121" s="93"/>
    </row>
    <row r="1122" spans="5:17">
      <c r="E1122" s="62" t="str">
        <f t="shared" si="52"/>
        <v>1403132</v>
      </c>
      <c r="F1122">
        <v>3</v>
      </c>
      <c r="G1122">
        <v>13</v>
      </c>
      <c r="H1122" s="72">
        <v>2</v>
      </c>
      <c r="I1122" t="s">
        <v>2595</v>
      </c>
      <c r="J1122" t="s">
        <v>1405</v>
      </c>
      <c r="K1122">
        <v>14</v>
      </c>
      <c r="L1122" s="10" t="str">
        <f t="shared" si="51"/>
        <v xml:space="preserve">Gm. </v>
      </c>
      <c r="M1122" t="str">
        <f t="shared" si="53"/>
        <v>Gm. Wilga</v>
      </c>
      <c r="O1122" s="69"/>
      <c r="P1122" s="71"/>
      <c r="Q1122" s="93"/>
    </row>
    <row r="1123" spans="5:17">
      <c r="E1123" s="62" t="str">
        <f t="shared" si="52"/>
        <v>1403143</v>
      </c>
      <c r="F1123">
        <v>3</v>
      </c>
      <c r="G1123">
        <v>14</v>
      </c>
      <c r="H1123" s="72">
        <v>3</v>
      </c>
      <c r="I1123" t="s">
        <v>2595</v>
      </c>
      <c r="J1123" t="s">
        <v>1406</v>
      </c>
      <c r="K1123">
        <v>14</v>
      </c>
      <c r="L1123" s="10" t="str">
        <f t="shared" si="51"/>
        <v xml:space="preserve">M.-Gm. </v>
      </c>
      <c r="M1123" t="str">
        <f t="shared" si="53"/>
        <v>M.-Gm. Żelechów</v>
      </c>
      <c r="O1123" s="69"/>
      <c r="P1123" s="71"/>
      <c r="Q1123" s="93"/>
    </row>
    <row r="1124" spans="5:17">
      <c r="E1124" s="62" t="str">
        <f t="shared" si="52"/>
        <v>1404000</v>
      </c>
      <c r="F1124">
        <v>4</v>
      </c>
      <c r="G1124">
        <v>0</v>
      </c>
      <c r="H1124" s="72">
        <v>0</v>
      </c>
      <c r="I1124" t="s">
        <v>304</v>
      </c>
      <c r="J1124" t="s">
        <v>1407</v>
      </c>
      <c r="K1124">
        <v>14</v>
      </c>
      <c r="L1124" s="10" t="str">
        <f t="shared" si="51"/>
        <v xml:space="preserve">Pow. </v>
      </c>
      <c r="M1124" t="str">
        <f t="shared" si="53"/>
        <v>Pow. Gostyniński</v>
      </c>
      <c r="O1124" s="69"/>
      <c r="P1124" s="71"/>
      <c r="Q1124" s="93"/>
    </row>
    <row r="1125" spans="5:17">
      <c r="E1125" s="62" t="str">
        <f t="shared" si="52"/>
        <v>1404011</v>
      </c>
      <c r="F1125">
        <v>4</v>
      </c>
      <c r="G1125">
        <v>1</v>
      </c>
      <c r="H1125" s="72">
        <v>1</v>
      </c>
      <c r="I1125" t="s">
        <v>2595</v>
      </c>
      <c r="J1125" t="s">
        <v>1408</v>
      </c>
      <c r="K1125">
        <v>14</v>
      </c>
      <c r="L1125" s="10" t="str">
        <f t="shared" si="51"/>
        <v xml:space="preserve">M. </v>
      </c>
      <c r="M1125" t="str">
        <f t="shared" si="53"/>
        <v>M. Gostynin</v>
      </c>
      <c r="O1125" s="69"/>
      <c r="P1125" s="71"/>
      <c r="Q1125" s="93"/>
    </row>
    <row r="1126" spans="5:17">
      <c r="E1126" s="62" t="str">
        <f t="shared" si="52"/>
        <v>1404022</v>
      </c>
      <c r="F1126">
        <v>4</v>
      </c>
      <c r="G1126">
        <v>2</v>
      </c>
      <c r="H1126" s="72">
        <v>2</v>
      </c>
      <c r="I1126" t="s">
        <v>2595</v>
      </c>
      <c r="J1126" t="s">
        <v>1408</v>
      </c>
      <c r="K1126">
        <v>14</v>
      </c>
      <c r="L1126" s="10" t="str">
        <f t="shared" si="51"/>
        <v xml:space="preserve">Gm. </v>
      </c>
      <c r="M1126" t="str">
        <f t="shared" si="53"/>
        <v>Gm. Gostynin</v>
      </c>
      <c r="O1126" s="69"/>
      <c r="P1126" s="71"/>
      <c r="Q1126" s="93"/>
    </row>
    <row r="1127" spans="5:17">
      <c r="E1127" s="62" t="str">
        <f t="shared" si="52"/>
        <v>1404032</v>
      </c>
      <c r="F1127">
        <v>4</v>
      </c>
      <c r="G1127">
        <v>3</v>
      </c>
      <c r="H1127" s="72">
        <v>2</v>
      </c>
      <c r="I1127" t="s">
        <v>2595</v>
      </c>
      <c r="J1127" t="s">
        <v>1409</v>
      </c>
      <c r="K1127">
        <v>14</v>
      </c>
      <c r="L1127" s="10" t="str">
        <f t="shared" si="51"/>
        <v xml:space="preserve">Gm. </v>
      </c>
      <c r="M1127" t="str">
        <f t="shared" si="53"/>
        <v>Gm. Pacyna</v>
      </c>
      <c r="O1127" s="69"/>
      <c r="P1127" s="71"/>
      <c r="Q1127" s="93"/>
    </row>
    <row r="1128" spans="5:17">
      <c r="E1128" s="62" t="str">
        <f t="shared" si="52"/>
        <v>1404043</v>
      </c>
      <c r="F1128">
        <v>4</v>
      </c>
      <c r="G1128">
        <v>4</v>
      </c>
      <c r="H1128" s="72">
        <v>3</v>
      </c>
      <c r="I1128" t="s">
        <v>2595</v>
      </c>
      <c r="J1128" t="s">
        <v>1410</v>
      </c>
      <c r="K1128">
        <v>14</v>
      </c>
      <c r="L1128" t="str">
        <f t="shared" si="51"/>
        <v xml:space="preserve">M.-Gm. </v>
      </c>
      <c r="M1128" t="str">
        <f t="shared" si="53"/>
        <v>M.-Gm. Sanniki</v>
      </c>
      <c r="O1128" s="69"/>
      <c r="P1128" s="71"/>
      <c r="Q1128" s="93"/>
    </row>
    <row r="1129" spans="5:17">
      <c r="E1129" s="62" t="str">
        <f t="shared" si="52"/>
        <v>1404052</v>
      </c>
      <c r="F1129">
        <v>4</v>
      </c>
      <c r="G1129">
        <v>5</v>
      </c>
      <c r="H1129" s="72">
        <v>2</v>
      </c>
      <c r="I1129" t="s">
        <v>2595</v>
      </c>
      <c r="J1129" t="s">
        <v>1411</v>
      </c>
      <c r="K1129">
        <v>14</v>
      </c>
      <c r="L1129" s="10" t="str">
        <f t="shared" si="51"/>
        <v xml:space="preserve">Gm. </v>
      </c>
      <c r="M1129" t="str">
        <f t="shared" si="53"/>
        <v>Gm. Szczawin Kościelny</v>
      </c>
      <c r="O1129" s="69"/>
      <c r="P1129" s="71"/>
      <c r="Q1129" s="93"/>
    </row>
    <row r="1130" spans="5:17">
      <c r="E1130" s="62" t="str">
        <f t="shared" si="52"/>
        <v>1405000</v>
      </c>
      <c r="F1130">
        <v>5</v>
      </c>
      <c r="G1130">
        <v>0</v>
      </c>
      <c r="H1130" s="72">
        <v>0</v>
      </c>
      <c r="I1130" t="s">
        <v>304</v>
      </c>
      <c r="J1130" t="s">
        <v>1412</v>
      </c>
      <c r="K1130">
        <v>14</v>
      </c>
      <c r="L1130" s="10" t="str">
        <f t="shared" si="51"/>
        <v xml:space="preserve">Pow. </v>
      </c>
      <c r="M1130" t="str">
        <f t="shared" si="53"/>
        <v>Pow. Grodziski</v>
      </c>
      <c r="O1130" s="69"/>
      <c r="P1130" s="71"/>
      <c r="Q1130" s="93"/>
    </row>
    <row r="1131" spans="5:17">
      <c r="E1131" s="62" t="str">
        <f t="shared" si="52"/>
        <v>1405011</v>
      </c>
      <c r="F1131">
        <v>5</v>
      </c>
      <c r="G1131">
        <v>1</v>
      </c>
      <c r="H1131" s="72">
        <v>1</v>
      </c>
      <c r="I1131" t="s">
        <v>2595</v>
      </c>
      <c r="J1131" t="s">
        <v>1413</v>
      </c>
      <c r="K1131">
        <v>14</v>
      </c>
      <c r="L1131" s="10" t="str">
        <f t="shared" si="51"/>
        <v xml:space="preserve">M. </v>
      </c>
      <c r="M1131" t="str">
        <f t="shared" si="53"/>
        <v>M. Milanówek</v>
      </c>
      <c r="O1131" s="69"/>
      <c r="P1131" s="71"/>
      <c r="Q1131" s="93"/>
    </row>
    <row r="1132" spans="5:17">
      <c r="E1132" s="62" t="str">
        <f t="shared" si="52"/>
        <v>1405021</v>
      </c>
      <c r="F1132">
        <v>5</v>
      </c>
      <c r="G1132">
        <v>2</v>
      </c>
      <c r="H1132" s="72">
        <v>1</v>
      </c>
      <c r="I1132" t="s">
        <v>2595</v>
      </c>
      <c r="J1132" t="s">
        <v>1414</v>
      </c>
      <c r="K1132">
        <v>14</v>
      </c>
      <c r="L1132" s="10" t="str">
        <f t="shared" si="51"/>
        <v xml:space="preserve">M. </v>
      </c>
      <c r="M1132" t="str">
        <f t="shared" si="53"/>
        <v>M. Podkowa Leśna</v>
      </c>
      <c r="O1132" s="69"/>
      <c r="P1132" s="71"/>
      <c r="Q1132" s="93"/>
    </row>
    <row r="1133" spans="5:17">
      <c r="E1133" s="62" t="str">
        <f t="shared" si="52"/>
        <v>1405032</v>
      </c>
      <c r="F1133">
        <v>5</v>
      </c>
      <c r="G1133">
        <v>3</v>
      </c>
      <c r="H1133" s="72">
        <v>2</v>
      </c>
      <c r="I1133" t="s">
        <v>2595</v>
      </c>
      <c r="J1133" t="s">
        <v>868</v>
      </c>
      <c r="K1133">
        <v>14</v>
      </c>
      <c r="L1133" s="10" t="str">
        <f t="shared" si="51"/>
        <v xml:space="preserve">Gm. </v>
      </c>
      <c r="M1133" t="str">
        <f t="shared" si="53"/>
        <v>Gm. Baranów</v>
      </c>
      <c r="O1133" s="69"/>
      <c r="P1133" s="71"/>
      <c r="Q1133" s="93"/>
    </row>
    <row r="1134" spans="5:17">
      <c r="E1134" s="62" t="str">
        <f t="shared" si="52"/>
        <v>1405043</v>
      </c>
      <c r="F1134">
        <v>5</v>
      </c>
      <c r="G1134">
        <v>4</v>
      </c>
      <c r="H1134" s="72">
        <v>3</v>
      </c>
      <c r="I1134" t="s">
        <v>2595</v>
      </c>
      <c r="J1134" t="s">
        <v>1415</v>
      </c>
      <c r="K1134">
        <v>14</v>
      </c>
      <c r="L1134" s="10" t="str">
        <f t="shared" si="51"/>
        <v xml:space="preserve">M.-Gm. </v>
      </c>
      <c r="M1134" t="str">
        <f t="shared" si="53"/>
        <v>M.-Gm. Grodzisk Mazowiecki</v>
      </c>
      <c r="O1134" s="69"/>
      <c r="P1134" s="71"/>
      <c r="Q1134" s="93"/>
    </row>
    <row r="1135" spans="5:17">
      <c r="E1135" s="62" t="str">
        <f t="shared" si="52"/>
        <v>1405052</v>
      </c>
      <c r="F1135">
        <v>5</v>
      </c>
      <c r="G1135">
        <v>5</v>
      </c>
      <c r="H1135" s="72">
        <v>2</v>
      </c>
      <c r="I1135" t="s">
        <v>2595</v>
      </c>
      <c r="J1135" t="s">
        <v>1416</v>
      </c>
      <c r="K1135">
        <v>14</v>
      </c>
      <c r="L1135" s="10" t="str">
        <f t="shared" si="51"/>
        <v xml:space="preserve">Gm. </v>
      </c>
      <c r="M1135" t="str">
        <f t="shared" si="53"/>
        <v>Gm. Jaktorów</v>
      </c>
      <c r="O1135" s="69"/>
      <c r="P1135" s="71"/>
      <c r="Q1135" s="93"/>
    </row>
    <row r="1136" spans="5:17">
      <c r="E1136" s="62" t="str">
        <f t="shared" si="52"/>
        <v>1405062</v>
      </c>
      <c r="F1136">
        <v>5</v>
      </c>
      <c r="G1136">
        <v>6</v>
      </c>
      <c r="H1136" s="72">
        <v>2</v>
      </c>
      <c r="I1136" t="s">
        <v>2595</v>
      </c>
      <c r="J1136" t="s">
        <v>1417</v>
      </c>
      <c r="K1136">
        <v>14</v>
      </c>
      <c r="L1136" s="10" t="str">
        <f t="shared" si="51"/>
        <v xml:space="preserve">Gm. </v>
      </c>
      <c r="M1136" t="str">
        <f t="shared" si="53"/>
        <v>Gm. Żabia Wola</v>
      </c>
      <c r="O1136" s="69"/>
      <c r="P1136" s="71"/>
      <c r="Q1136" s="93"/>
    </row>
    <row r="1137" spans="5:17">
      <c r="E1137" s="62" t="str">
        <f t="shared" si="52"/>
        <v>1406000</v>
      </c>
      <c r="F1137">
        <v>6</v>
      </c>
      <c r="G1137">
        <v>0</v>
      </c>
      <c r="H1137" s="72">
        <v>0</v>
      </c>
      <c r="I1137" t="s">
        <v>304</v>
      </c>
      <c r="J1137" t="s">
        <v>1418</v>
      </c>
      <c r="K1137">
        <v>14</v>
      </c>
      <c r="L1137" s="10" t="str">
        <f t="shared" si="51"/>
        <v xml:space="preserve">Pow. </v>
      </c>
      <c r="M1137" t="str">
        <f t="shared" si="53"/>
        <v>Pow. Grójecki</v>
      </c>
      <c r="O1137" s="69"/>
      <c r="P1137" s="71"/>
      <c r="Q1137" s="93"/>
    </row>
    <row r="1138" spans="5:17">
      <c r="E1138" s="62" t="str">
        <f t="shared" si="52"/>
        <v>1406012</v>
      </c>
      <c r="F1138">
        <v>6</v>
      </c>
      <c r="G1138">
        <v>1</v>
      </c>
      <c r="H1138" s="72">
        <v>2</v>
      </c>
      <c r="I1138" t="s">
        <v>2595</v>
      </c>
      <c r="J1138" t="s">
        <v>1419</v>
      </c>
      <c r="K1138">
        <v>14</v>
      </c>
      <c r="L1138" s="10" t="str">
        <f t="shared" si="51"/>
        <v xml:space="preserve">Gm. </v>
      </c>
      <c r="M1138" t="str">
        <f t="shared" si="53"/>
        <v>Gm. Belsk Duży</v>
      </c>
      <c r="O1138" s="69"/>
      <c r="P1138" s="71"/>
      <c r="Q1138" s="93"/>
    </row>
    <row r="1139" spans="5:17">
      <c r="E1139" s="62" t="str">
        <f t="shared" si="52"/>
        <v>1406022</v>
      </c>
      <c r="F1139">
        <v>6</v>
      </c>
      <c r="G1139">
        <v>2</v>
      </c>
      <c r="H1139" s="72">
        <v>2</v>
      </c>
      <c r="I1139" t="s">
        <v>2595</v>
      </c>
      <c r="J1139" t="s">
        <v>1420</v>
      </c>
      <c r="K1139">
        <v>14</v>
      </c>
      <c r="L1139" s="10" t="str">
        <f t="shared" si="51"/>
        <v xml:space="preserve">Gm. </v>
      </c>
      <c r="M1139" t="str">
        <f t="shared" si="53"/>
        <v>Gm. Błędów</v>
      </c>
      <c r="O1139" s="69"/>
      <c r="P1139" s="71"/>
      <c r="Q1139" s="93"/>
    </row>
    <row r="1140" spans="5:17">
      <c r="E1140" s="62" t="str">
        <f t="shared" si="52"/>
        <v>1406032</v>
      </c>
      <c r="F1140">
        <v>6</v>
      </c>
      <c r="G1140">
        <v>3</v>
      </c>
      <c r="H1140" s="72">
        <v>2</v>
      </c>
      <c r="I1140" t="s">
        <v>2595</v>
      </c>
      <c r="J1140" t="s">
        <v>1421</v>
      </c>
      <c r="K1140">
        <v>14</v>
      </c>
      <c r="L1140" s="10" t="str">
        <f t="shared" si="51"/>
        <v xml:space="preserve">Gm. </v>
      </c>
      <c r="M1140" t="str">
        <f t="shared" si="53"/>
        <v>Gm. Chynów</v>
      </c>
      <c r="O1140" s="69"/>
      <c r="P1140" s="71"/>
      <c r="Q1140" s="93"/>
    </row>
    <row r="1141" spans="5:17">
      <c r="E1141" s="62" t="str">
        <f t="shared" si="52"/>
        <v>1406042</v>
      </c>
      <c r="F1141">
        <v>6</v>
      </c>
      <c r="G1141">
        <v>4</v>
      </c>
      <c r="H1141" s="72">
        <v>2</v>
      </c>
      <c r="I1141" t="s">
        <v>2595</v>
      </c>
      <c r="J1141" t="s">
        <v>1422</v>
      </c>
      <c r="K1141">
        <v>14</v>
      </c>
      <c r="L1141" s="10" t="str">
        <f t="shared" si="51"/>
        <v xml:space="preserve">Gm. </v>
      </c>
      <c r="M1141" t="str">
        <f t="shared" si="53"/>
        <v>Gm. Goszczyn</v>
      </c>
      <c r="O1141" s="69"/>
      <c r="P1141" s="71"/>
      <c r="Q1141" s="93"/>
    </row>
    <row r="1142" spans="5:17">
      <c r="E1142" s="62" t="str">
        <f t="shared" si="52"/>
        <v>1406053</v>
      </c>
      <c r="F1142">
        <v>6</v>
      </c>
      <c r="G1142">
        <v>5</v>
      </c>
      <c r="H1142" s="72">
        <v>3</v>
      </c>
      <c r="I1142" t="s">
        <v>2595</v>
      </c>
      <c r="J1142" t="s">
        <v>1423</v>
      </c>
      <c r="K1142">
        <v>14</v>
      </c>
      <c r="L1142" s="10" t="str">
        <f t="shared" si="51"/>
        <v xml:space="preserve">M.-Gm. </v>
      </c>
      <c r="M1142" t="str">
        <f t="shared" si="53"/>
        <v>M.-Gm. Grójec</v>
      </c>
      <c r="O1142" s="69"/>
      <c r="P1142" s="71"/>
      <c r="Q1142" s="93"/>
    </row>
    <row r="1143" spans="5:17">
      <c r="E1143" s="62" t="str">
        <f t="shared" si="52"/>
        <v>1406062</v>
      </c>
      <c r="F1143">
        <v>6</v>
      </c>
      <c r="G1143">
        <v>6</v>
      </c>
      <c r="H1143" s="72">
        <v>2</v>
      </c>
      <c r="I1143" t="s">
        <v>2595</v>
      </c>
      <c r="J1143" t="s">
        <v>1424</v>
      </c>
      <c r="K1143">
        <v>14</v>
      </c>
      <c r="L1143" s="10" t="str">
        <f t="shared" si="51"/>
        <v xml:space="preserve">Gm. </v>
      </c>
      <c r="M1143" t="str">
        <f t="shared" si="53"/>
        <v>Gm. Jasieniec</v>
      </c>
      <c r="O1143" s="69"/>
      <c r="P1143" s="71"/>
      <c r="Q1143" s="93"/>
    </row>
    <row r="1144" spans="5:17">
      <c r="E1144" s="62" t="str">
        <f t="shared" si="52"/>
        <v>1406073</v>
      </c>
      <c r="F1144">
        <v>6</v>
      </c>
      <c r="G1144">
        <v>7</v>
      </c>
      <c r="H1144" s="72">
        <v>3</v>
      </c>
      <c r="I1144" t="s">
        <v>2595</v>
      </c>
      <c r="J1144" t="s">
        <v>1425</v>
      </c>
      <c r="K1144">
        <v>14</v>
      </c>
      <c r="L1144" s="10" t="str">
        <f t="shared" si="51"/>
        <v xml:space="preserve">M.-Gm. </v>
      </c>
      <c r="M1144" t="str">
        <f t="shared" si="53"/>
        <v>M.-Gm. Mogielnica</v>
      </c>
      <c r="O1144" s="69"/>
      <c r="P1144" s="71"/>
      <c r="Q1144" s="93"/>
    </row>
    <row r="1145" spans="5:17">
      <c r="E1145" s="62" t="str">
        <f t="shared" si="52"/>
        <v>1406083</v>
      </c>
      <c r="F1145">
        <v>6</v>
      </c>
      <c r="G1145">
        <v>8</v>
      </c>
      <c r="H1145" s="72">
        <v>3</v>
      </c>
      <c r="I1145" t="s">
        <v>2595</v>
      </c>
      <c r="J1145" t="s">
        <v>1426</v>
      </c>
      <c r="K1145">
        <v>14</v>
      </c>
      <c r="L1145" s="10" t="str">
        <f t="shared" si="51"/>
        <v xml:space="preserve">M.-Gm. </v>
      </c>
      <c r="M1145" t="str">
        <f t="shared" si="53"/>
        <v>M.-Gm. Nowe Miasto N. Pilicą</v>
      </c>
      <c r="O1145" s="69"/>
      <c r="P1145" s="71"/>
      <c r="Q1145" s="93"/>
    </row>
    <row r="1146" spans="5:17">
      <c r="E1146" s="62" t="str">
        <f t="shared" si="52"/>
        <v>1406092</v>
      </c>
      <c r="F1146">
        <v>6</v>
      </c>
      <c r="G1146">
        <v>9</v>
      </c>
      <c r="H1146" s="72">
        <v>2</v>
      </c>
      <c r="I1146" t="s">
        <v>2595</v>
      </c>
      <c r="J1146" t="s">
        <v>1427</v>
      </c>
      <c r="K1146">
        <v>14</v>
      </c>
      <c r="L1146" s="10" t="str">
        <f t="shared" si="51"/>
        <v xml:space="preserve">Gm. </v>
      </c>
      <c r="M1146" t="str">
        <f t="shared" si="53"/>
        <v>Gm. Pniewy</v>
      </c>
      <c r="O1146" s="69"/>
      <c r="P1146" s="71"/>
      <c r="Q1146" s="93"/>
    </row>
    <row r="1147" spans="5:17">
      <c r="E1147" s="62" t="str">
        <f t="shared" si="52"/>
        <v>1406113</v>
      </c>
      <c r="F1147">
        <v>6</v>
      </c>
      <c r="G1147">
        <v>11</v>
      </c>
      <c r="H1147" s="72">
        <v>3</v>
      </c>
      <c r="I1147" t="s">
        <v>2595</v>
      </c>
      <c r="J1147" t="s">
        <v>1428</v>
      </c>
      <c r="K1147">
        <v>14</v>
      </c>
      <c r="L1147" s="10" t="str">
        <f t="shared" si="51"/>
        <v xml:space="preserve">M.-Gm. </v>
      </c>
      <c r="M1147" t="str">
        <f t="shared" si="53"/>
        <v>M.-Gm. Warka</v>
      </c>
      <c r="O1147" s="69"/>
      <c r="P1147" s="71"/>
      <c r="Q1147" s="93"/>
    </row>
    <row r="1148" spans="5:17">
      <c r="E1148" s="62" t="str">
        <f t="shared" si="52"/>
        <v>1407000</v>
      </c>
      <c r="F1148">
        <v>7</v>
      </c>
      <c r="G1148">
        <v>0</v>
      </c>
      <c r="H1148" s="72">
        <v>0</v>
      </c>
      <c r="I1148" t="s">
        <v>304</v>
      </c>
      <c r="J1148" t="s">
        <v>1429</v>
      </c>
      <c r="K1148">
        <v>14</v>
      </c>
      <c r="L1148" s="10" t="str">
        <f t="shared" si="51"/>
        <v xml:space="preserve">Pow. </v>
      </c>
      <c r="M1148" t="str">
        <f t="shared" si="53"/>
        <v>Pow. Kozienicki</v>
      </c>
      <c r="O1148" s="69"/>
      <c r="P1148" s="71"/>
      <c r="Q1148" s="93"/>
    </row>
    <row r="1149" spans="5:17">
      <c r="E1149" s="62" t="str">
        <f t="shared" si="52"/>
        <v>1407012</v>
      </c>
      <c r="F1149">
        <v>7</v>
      </c>
      <c r="G1149">
        <v>1</v>
      </c>
      <c r="H1149" s="72">
        <v>2</v>
      </c>
      <c r="I1149" t="s">
        <v>2595</v>
      </c>
      <c r="J1149" t="s">
        <v>1430</v>
      </c>
      <c r="K1149">
        <v>14</v>
      </c>
      <c r="L1149" s="10" t="str">
        <f t="shared" si="51"/>
        <v xml:space="preserve">Gm. </v>
      </c>
      <c r="M1149" t="str">
        <f t="shared" si="53"/>
        <v>Gm. Garbatka-Letnisko</v>
      </c>
      <c r="O1149" s="69"/>
      <c r="P1149" s="71"/>
      <c r="Q1149" s="93"/>
    </row>
    <row r="1150" spans="5:17">
      <c r="E1150" s="62" t="str">
        <f t="shared" si="52"/>
        <v>1407023</v>
      </c>
      <c r="F1150">
        <v>7</v>
      </c>
      <c r="G1150">
        <v>2</v>
      </c>
      <c r="H1150" s="72">
        <v>3</v>
      </c>
      <c r="I1150" t="s">
        <v>2595</v>
      </c>
      <c r="J1150" t="s">
        <v>1431</v>
      </c>
      <c r="K1150">
        <v>14</v>
      </c>
      <c r="L1150" s="10" t="str">
        <f t="shared" si="51"/>
        <v xml:space="preserve">M.-Gm. </v>
      </c>
      <c r="M1150" t="str">
        <f t="shared" si="53"/>
        <v>M.-Gm. Głowaczów</v>
      </c>
      <c r="O1150" s="69"/>
      <c r="P1150" s="71"/>
      <c r="Q1150" s="93">
        <v>1</v>
      </c>
    </row>
    <row r="1151" spans="5:17">
      <c r="E1151" s="62" t="str">
        <f t="shared" si="52"/>
        <v>1407032</v>
      </c>
      <c r="F1151">
        <v>7</v>
      </c>
      <c r="G1151">
        <v>3</v>
      </c>
      <c r="H1151" s="72">
        <v>2</v>
      </c>
      <c r="I1151" t="s">
        <v>2595</v>
      </c>
      <c r="J1151" t="s">
        <v>1432</v>
      </c>
      <c r="K1151">
        <v>14</v>
      </c>
      <c r="L1151" s="10" t="str">
        <f t="shared" si="51"/>
        <v xml:space="preserve">Gm. </v>
      </c>
      <c r="M1151" t="str">
        <f t="shared" si="53"/>
        <v>Gm. Gniewoszów</v>
      </c>
      <c r="O1151" s="69"/>
      <c r="P1151" s="71"/>
      <c r="Q1151" s="93"/>
    </row>
    <row r="1152" spans="5:17">
      <c r="E1152" s="62" t="str">
        <f t="shared" si="52"/>
        <v>1407042</v>
      </c>
      <c r="F1152">
        <v>7</v>
      </c>
      <c r="G1152">
        <v>4</v>
      </c>
      <c r="H1152" s="72">
        <v>2</v>
      </c>
      <c r="I1152" t="s">
        <v>2595</v>
      </c>
      <c r="J1152" t="s">
        <v>1433</v>
      </c>
      <c r="K1152">
        <v>14</v>
      </c>
      <c r="L1152" s="10" t="str">
        <f t="shared" si="51"/>
        <v xml:space="preserve">Gm. </v>
      </c>
      <c r="M1152" t="str">
        <f t="shared" si="53"/>
        <v>Gm. Grabów N. Pilicą</v>
      </c>
      <c r="O1152" s="69"/>
      <c r="P1152" s="71"/>
      <c r="Q1152" s="93"/>
    </row>
    <row r="1153" spans="5:17">
      <c r="E1153" s="62" t="str">
        <f t="shared" si="52"/>
        <v>1407053</v>
      </c>
      <c r="F1153">
        <v>7</v>
      </c>
      <c r="G1153">
        <v>5</v>
      </c>
      <c r="H1153" s="72">
        <v>3</v>
      </c>
      <c r="I1153" t="s">
        <v>2595</v>
      </c>
      <c r="J1153" t="s">
        <v>1434</v>
      </c>
      <c r="K1153">
        <v>14</v>
      </c>
      <c r="L1153" s="10" t="str">
        <f t="shared" ref="L1153:L1216" si="54">+IF(H1153=1,"M. ",IF(H1153=2,"Gm. ",IF(H1153=3,"M.-Gm. ",IF(F1153&gt;60,"M. ",LEFT(I1153,3)&amp;". "))))</f>
        <v xml:space="preserve">M.-Gm. </v>
      </c>
      <c r="M1153" t="str">
        <f t="shared" si="53"/>
        <v>M.-Gm. Kozienice</v>
      </c>
      <c r="O1153" s="69"/>
      <c r="P1153" s="71"/>
      <c r="Q1153" s="93"/>
    </row>
    <row r="1154" spans="5:17">
      <c r="E1154" s="62" t="str">
        <f t="shared" ref="E1154:E1217" si="55">TEXT(K1154,"00")&amp;TEXT(F1154,"00")&amp;TEXT(G1154,"00")&amp;TEXT(H1154,"0")</f>
        <v>1407063</v>
      </c>
      <c r="F1154">
        <v>7</v>
      </c>
      <c r="G1154">
        <v>6</v>
      </c>
      <c r="H1154" s="72">
        <v>3</v>
      </c>
      <c r="I1154" t="s">
        <v>2595</v>
      </c>
      <c r="J1154" t="s">
        <v>1435</v>
      </c>
      <c r="K1154">
        <v>14</v>
      </c>
      <c r="L1154" s="10" t="str">
        <f t="shared" si="54"/>
        <v xml:space="preserve">M.-Gm. </v>
      </c>
      <c r="M1154" t="str">
        <f t="shared" ref="M1154:M1217" si="56">+L1154&amp;PROPER(J1154)</f>
        <v>M.-Gm. Magnuszew</v>
      </c>
      <c r="O1154" s="69"/>
      <c r="P1154" s="71"/>
      <c r="Q1154" s="93">
        <v>1</v>
      </c>
    </row>
    <row r="1155" spans="5:17">
      <c r="E1155" s="62" t="str">
        <f t="shared" si="55"/>
        <v>1407072</v>
      </c>
      <c r="F1155">
        <v>7</v>
      </c>
      <c r="G1155">
        <v>7</v>
      </c>
      <c r="H1155" s="72">
        <v>2</v>
      </c>
      <c r="I1155" t="s">
        <v>2595</v>
      </c>
      <c r="J1155" t="s">
        <v>1436</v>
      </c>
      <c r="K1155">
        <v>14</v>
      </c>
      <c r="L1155" s="10" t="str">
        <f t="shared" si="54"/>
        <v xml:space="preserve">Gm. </v>
      </c>
      <c r="M1155" t="str">
        <f t="shared" si="56"/>
        <v>Gm. Sieciechów</v>
      </c>
      <c r="O1155" s="69"/>
      <c r="P1155" s="71"/>
      <c r="Q1155" s="93"/>
    </row>
    <row r="1156" spans="5:17">
      <c r="E1156" s="62" t="str">
        <f t="shared" si="55"/>
        <v>1408000</v>
      </c>
      <c r="F1156">
        <v>8</v>
      </c>
      <c r="G1156">
        <v>0</v>
      </c>
      <c r="H1156" s="72">
        <v>0</v>
      </c>
      <c r="I1156" t="s">
        <v>304</v>
      </c>
      <c r="J1156" t="s">
        <v>1437</v>
      </c>
      <c r="K1156">
        <v>14</v>
      </c>
      <c r="L1156" s="10" t="str">
        <f t="shared" si="54"/>
        <v xml:space="preserve">Pow. </v>
      </c>
      <c r="M1156" t="str">
        <f t="shared" si="56"/>
        <v>Pow. Legionowski</v>
      </c>
      <c r="O1156" s="69"/>
      <c r="P1156" s="71"/>
      <c r="Q1156" s="93"/>
    </row>
    <row r="1157" spans="5:17">
      <c r="E1157" s="62" t="str">
        <f t="shared" si="55"/>
        <v>1408011</v>
      </c>
      <c r="F1157">
        <v>8</v>
      </c>
      <c r="G1157">
        <v>1</v>
      </c>
      <c r="H1157" s="72">
        <v>1</v>
      </c>
      <c r="I1157" t="s">
        <v>2595</v>
      </c>
      <c r="J1157" t="s">
        <v>1438</v>
      </c>
      <c r="K1157">
        <v>14</v>
      </c>
      <c r="L1157" s="10" t="str">
        <f t="shared" si="54"/>
        <v xml:space="preserve">M. </v>
      </c>
      <c r="M1157" t="str">
        <f t="shared" si="56"/>
        <v>M. Legionowo</v>
      </c>
      <c r="O1157" s="69"/>
      <c r="P1157" s="71"/>
      <c r="Q1157" s="93"/>
    </row>
    <row r="1158" spans="5:17">
      <c r="E1158" s="62" t="str">
        <f t="shared" si="55"/>
        <v>1408022</v>
      </c>
      <c r="F1158">
        <v>8</v>
      </c>
      <c r="G1158">
        <v>2</v>
      </c>
      <c r="H1158" s="72">
        <v>2</v>
      </c>
      <c r="I1158" t="s">
        <v>2595</v>
      </c>
      <c r="J1158" t="s">
        <v>822</v>
      </c>
      <c r="K1158">
        <v>14</v>
      </c>
      <c r="L1158" s="10" t="str">
        <f t="shared" si="54"/>
        <v xml:space="preserve">Gm. </v>
      </c>
      <c r="M1158" t="str">
        <f t="shared" si="56"/>
        <v>Gm. Jabłonna</v>
      </c>
      <c r="O1158" s="69"/>
      <c r="P1158" s="71"/>
      <c r="Q1158" s="93"/>
    </row>
    <row r="1159" spans="5:17">
      <c r="E1159" s="62" t="str">
        <f t="shared" si="55"/>
        <v>1408032</v>
      </c>
      <c r="F1159">
        <v>8</v>
      </c>
      <c r="G1159">
        <v>3</v>
      </c>
      <c r="H1159" s="72">
        <v>2</v>
      </c>
      <c r="I1159" t="s">
        <v>2595</v>
      </c>
      <c r="J1159" t="s">
        <v>1439</v>
      </c>
      <c r="K1159">
        <v>14</v>
      </c>
      <c r="L1159" s="10" t="str">
        <f t="shared" si="54"/>
        <v xml:space="preserve">Gm. </v>
      </c>
      <c r="M1159" t="str">
        <f t="shared" si="56"/>
        <v>Gm. Nieporęt</v>
      </c>
      <c r="O1159" s="69"/>
      <c r="P1159" s="71"/>
      <c r="Q1159" s="93"/>
    </row>
    <row r="1160" spans="5:17">
      <c r="E1160" s="62" t="str">
        <f t="shared" si="55"/>
        <v>1408043</v>
      </c>
      <c r="F1160">
        <v>8</v>
      </c>
      <c r="G1160">
        <v>4</v>
      </c>
      <c r="H1160" s="72">
        <v>3</v>
      </c>
      <c r="I1160" t="s">
        <v>2595</v>
      </c>
      <c r="J1160" t="s">
        <v>1440</v>
      </c>
      <c r="K1160">
        <v>14</v>
      </c>
      <c r="L1160" s="10" t="str">
        <f t="shared" si="54"/>
        <v xml:space="preserve">M.-Gm. </v>
      </c>
      <c r="M1160" t="str">
        <f t="shared" si="56"/>
        <v>M.-Gm. Serock</v>
      </c>
      <c r="O1160" s="69"/>
      <c r="P1160" s="71"/>
      <c r="Q1160" s="93"/>
    </row>
    <row r="1161" spans="5:17">
      <c r="E1161" s="62" t="str">
        <f t="shared" si="55"/>
        <v>1408052</v>
      </c>
      <c r="F1161">
        <v>8</v>
      </c>
      <c r="G1161">
        <v>5</v>
      </c>
      <c r="H1161" s="72">
        <v>2</v>
      </c>
      <c r="I1161" t="s">
        <v>2595</v>
      </c>
      <c r="J1161" t="s">
        <v>1441</v>
      </c>
      <c r="K1161">
        <v>14</v>
      </c>
      <c r="L1161" s="10" t="str">
        <f t="shared" si="54"/>
        <v xml:space="preserve">Gm. </v>
      </c>
      <c r="M1161" t="str">
        <f t="shared" si="56"/>
        <v>Gm. Wieliszew</v>
      </c>
      <c r="O1161" s="69"/>
      <c r="P1161" s="71"/>
      <c r="Q1161" s="93"/>
    </row>
    <row r="1162" spans="5:17">
      <c r="E1162" s="62" t="str">
        <f t="shared" si="55"/>
        <v>1409000</v>
      </c>
      <c r="F1162">
        <v>9</v>
      </c>
      <c r="G1162">
        <v>0</v>
      </c>
      <c r="H1162" s="72">
        <v>0</v>
      </c>
      <c r="I1162" t="s">
        <v>304</v>
      </c>
      <c r="J1162" t="s">
        <v>1442</v>
      </c>
      <c r="K1162">
        <v>14</v>
      </c>
      <c r="L1162" s="10" t="str">
        <f t="shared" si="54"/>
        <v xml:space="preserve">Pow. </v>
      </c>
      <c r="M1162" t="str">
        <f t="shared" si="56"/>
        <v>Pow. Lipski</v>
      </c>
      <c r="O1162" s="69"/>
      <c r="P1162" s="71"/>
      <c r="Q1162" s="93"/>
    </row>
    <row r="1163" spans="5:17">
      <c r="E1163" s="62" t="str">
        <f t="shared" si="55"/>
        <v>1409012</v>
      </c>
      <c r="F1163">
        <v>9</v>
      </c>
      <c r="G1163">
        <v>1</v>
      </c>
      <c r="H1163" s="72">
        <v>2</v>
      </c>
      <c r="I1163" t="s">
        <v>2595</v>
      </c>
      <c r="J1163" t="s">
        <v>1443</v>
      </c>
      <c r="K1163">
        <v>14</v>
      </c>
      <c r="L1163" s="10" t="str">
        <f t="shared" si="54"/>
        <v xml:space="preserve">Gm. </v>
      </c>
      <c r="M1163" t="str">
        <f t="shared" si="56"/>
        <v>Gm. Chotcza</v>
      </c>
      <c r="O1163" s="69"/>
      <c r="P1163" s="71"/>
      <c r="Q1163" s="93"/>
    </row>
    <row r="1164" spans="5:17">
      <c r="E1164" s="62" t="str">
        <f t="shared" si="55"/>
        <v>1409023</v>
      </c>
      <c r="F1164">
        <v>9</v>
      </c>
      <c r="G1164">
        <v>2</v>
      </c>
      <c r="H1164" s="72">
        <v>3</v>
      </c>
      <c r="I1164" t="s">
        <v>2595</v>
      </c>
      <c r="J1164" t="s">
        <v>1444</v>
      </c>
      <c r="K1164">
        <v>14</v>
      </c>
      <c r="L1164" s="10" t="str">
        <f t="shared" si="54"/>
        <v xml:space="preserve">M.-Gm. </v>
      </c>
      <c r="M1164" t="str">
        <f t="shared" si="56"/>
        <v>M.-Gm. Ciepielów</v>
      </c>
      <c r="O1164" s="69"/>
      <c r="P1164" s="71"/>
      <c r="Q1164" s="93">
        <v>1</v>
      </c>
    </row>
    <row r="1165" spans="5:17">
      <c r="E1165" s="62" t="str">
        <f t="shared" si="55"/>
        <v>1409033</v>
      </c>
      <c r="F1165">
        <v>9</v>
      </c>
      <c r="G1165">
        <v>3</v>
      </c>
      <c r="H1165" s="72">
        <v>3</v>
      </c>
      <c r="I1165" t="s">
        <v>2595</v>
      </c>
      <c r="J1165" t="s">
        <v>1445</v>
      </c>
      <c r="K1165">
        <v>14</v>
      </c>
      <c r="L1165" s="10" t="str">
        <f t="shared" si="54"/>
        <v xml:space="preserve">M.-Gm. </v>
      </c>
      <c r="M1165" t="str">
        <f t="shared" si="56"/>
        <v>M.-Gm. Lipsko</v>
      </c>
      <c r="O1165" s="69"/>
      <c r="P1165" s="71"/>
      <c r="Q1165" s="93"/>
    </row>
    <row r="1166" spans="5:17">
      <c r="E1166" s="62" t="str">
        <f t="shared" si="55"/>
        <v>1409042</v>
      </c>
      <c r="F1166">
        <v>9</v>
      </c>
      <c r="G1166">
        <v>4</v>
      </c>
      <c r="H1166" s="72">
        <v>2</v>
      </c>
      <c r="I1166" t="s">
        <v>2595</v>
      </c>
      <c r="J1166" t="s">
        <v>1446</v>
      </c>
      <c r="K1166">
        <v>14</v>
      </c>
      <c r="L1166" s="10" t="str">
        <f t="shared" si="54"/>
        <v xml:space="preserve">Gm. </v>
      </c>
      <c r="M1166" t="str">
        <f t="shared" si="56"/>
        <v>Gm. Rzeczniów</v>
      </c>
      <c r="O1166" s="69"/>
      <c r="P1166" s="71"/>
      <c r="Q1166" s="93"/>
    </row>
    <row r="1167" spans="5:17">
      <c r="E1167" s="62" t="str">
        <f t="shared" si="55"/>
        <v>1409053</v>
      </c>
      <c r="F1167">
        <v>9</v>
      </c>
      <c r="G1167">
        <v>5</v>
      </c>
      <c r="H1167" s="72">
        <v>3</v>
      </c>
      <c r="I1167" t="s">
        <v>2595</v>
      </c>
      <c r="J1167" t="s">
        <v>1447</v>
      </c>
      <c r="K1167">
        <v>14</v>
      </c>
      <c r="L1167" s="10" t="str">
        <f t="shared" si="54"/>
        <v xml:space="preserve">M.-Gm. </v>
      </c>
      <c r="M1167" t="str">
        <f t="shared" si="56"/>
        <v>M.-Gm. Sienno</v>
      </c>
      <c r="O1167" s="69"/>
      <c r="P1167" s="71"/>
      <c r="Q1167" s="93">
        <v>1</v>
      </c>
    </row>
    <row r="1168" spans="5:17">
      <c r="E1168" s="62" t="str">
        <f t="shared" si="55"/>
        <v>1409063</v>
      </c>
      <c r="F1168">
        <v>9</v>
      </c>
      <c r="G1168">
        <v>6</v>
      </c>
      <c r="H1168" s="72">
        <v>3</v>
      </c>
      <c r="I1168" t="s">
        <v>2595</v>
      </c>
      <c r="J1168" t="s">
        <v>1448</v>
      </c>
      <c r="K1168">
        <v>14</v>
      </c>
      <c r="L1168" s="10" t="str">
        <f t="shared" si="54"/>
        <v xml:space="preserve">M.-Gm. </v>
      </c>
      <c r="M1168" t="str">
        <f t="shared" si="56"/>
        <v>M.-Gm. Solec Nad Wisłą</v>
      </c>
      <c r="N1168">
        <v>1</v>
      </c>
      <c r="O1168" s="69"/>
      <c r="P1168" s="71"/>
      <c r="Q1168" s="93"/>
    </row>
    <row r="1169" spans="5:17">
      <c r="E1169" s="62" t="str">
        <f t="shared" si="55"/>
        <v>1410000</v>
      </c>
      <c r="F1169">
        <v>10</v>
      </c>
      <c r="G1169">
        <v>0</v>
      </c>
      <c r="H1169" s="72">
        <v>0</v>
      </c>
      <c r="I1169" t="s">
        <v>304</v>
      </c>
      <c r="J1169" t="s">
        <v>1449</v>
      </c>
      <c r="K1169">
        <v>14</v>
      </c>
      <c r="L1169" s="10" t="str">
        <f t="shared" si="54"/>
        <v xml:space="preserve">Pow. </v>
      </c>
      <c r="M1169" t="str">
        <f t="shared" si="56"/>
        <v>Pow. Łosicki</v>
      </c>
      <c r="O1169" s="69"/>
      <c r="P1169" s="71"/>
      <c r="Q1169" s="93"/>
    </row>
    <row r="1170" spans="5:17">
      <c r="E1170" s="62" t="str">
        <f t="shared" si="55"/>
        <v>1410012</v>
      </c>
      <c r="F1170">
        <v>10</v>
      </c>
      <c r="G1170">
        <v>1</v>
      </c>
      <c r="H1170" s="72">
        <v>2</v>
      </c>
      <c r="I1170" t="s">
        <v>2595</v>
      </c>
      <c r="J1170" t="s">
        <v>1450</v>
      </c>
      <c r="K1170">
        <v>14</v>
      </c>
      <c r="L1170" s="10" t="str">
        <f t="shared" si="54"/>
        <v xml:space="preserve">Gm. </v>
      </c>
      <c r="M1170" t="str">
        <f t="shared" si="56"/>
        <v>Gm. Huszlew</v>
      </c>
      <c r="O1170" s="69"/>
      <c r="P1170" s="71"/>
      <c r="Q1170" s="93"/>
    </row>
    <row r="1171" spans="5:17">
      <c r="E1171" s="62" t="str">
        <f t="shared" si="55"/>
        <v>1410023</v>
      </c>
      <c r="F1171">
        <v>10</v>
      </c>
      <c r="G1171">
        <v>2</v>
      </c>
      <c r="H1171" s="72">
        <v>3</v>
      </c>
      <c r="I1171" t="s">
        <v>2595</v>
      </c>
      <c r="J1171" t="s">
        <v>1451</v>
      </c>
      <c r="K1171">
        <v>14</v>
      </c>
      <c r="L1171" s="10" t="str">
        <f t="shared" si="54"/>
        <v xml:space="preserve">M.-Gm. </v>
      </c>
      <c r="M1171" t="str">
        <f t="shared" si="56"/>
        <v>M.-Gm. Łosice</v>
      </c>
      <c r="O1171" s="69"/>
      <c r="P1171" s="71"/>
      <c r="Q1171" s="93"/>
    </row>
    <row r="1172" spans="5:17">
      <c r="E1172" s="62" t="str">
        <f t="shared" si="55"/>
        <v>1410032</v>
      </c>
      <c r="F1172">
        <v>10</v>
      </c>
      <c r="G1172">
        <v>3</v>
      </c>
      <c r="H1172" s="72">
        <v>2</v>
      </c>
      <c r="I1172" t="s">
        <v>2595</v>
      </c>
      <c r="J1172" t="s">
        <v>1452</v>
      </c>
      <c r="K1172">
        <v>14</v>
      </c>
      <c r="L1172" s="10" t="str">
        <f t="shared" si="54"/>
        <v xml:space="preserve">Gm. </v>
      </c>
      <c r="M1172" t="str">
        <f t="shared" si="56"/>
        <v>Gm. Olszanka</v>
      </c>
      <c r="O1172" s="69"/>
      <c r="P1172" s="71"/>
      <c r="Q1172" s="93"/>
    </row>
    <row r="1173" spans="5:17">
      <c r="E1173" s="62" t="str">
        <f t="shared" si="55"/>
        <v>1410042</v>
      </c>
      <c r="F1173">
        <v>10</v>
      </c>
      <c r="G1173">
        <v>4</v>
      </c>
      <c r="H1173" s="72">
        <v>2</v>
      </c>
      <c r="I1173" t="s">
        <v>2595</v>
      </c>
      <c r="J1173" t="s">
        <v>1453</v>
      </c>
      <c r="K1173">
        <v>14</v>
      </c>
      <c r="L1173" s="10" t="str">
        <f t="shared" si="54"/>
        <v xml:space="preserve">Gm. </v>
      </c>
      <c r="M1173" t="str">
        <f t="shared" si="56"/>
        <v>Gm. Platerów</v>
      </c>
      <c r="O1173" s="69"/>
      <c r="P1173" s="71"/>
      <c r="Q1173" s="93"/>
    </row>
    <row r="1174" spans="5:17">
      <c r="E1174" s="62" t="str">
        <f t="shared" si="55"/>
        <v>1410052</v>
      </c>
      <c r="F1174">
        <v>10</v>
      </c>
      <c r="G1174">
        <v>5</v>
      </c>
      <c r="H1174" s="72">
        <v>2</v>
      </c>
      <c r="I1174" t="s">
        <v>2595</v>
      </c>
      <c r="J1174" t="s">
        <v>1454</v>
      </c>
      <c r="K1174">
        <v>14</v>
      </c>
      <c r="L1174" s="10" t="str">
        <f t="shared" si="54"/>
        <v xml:space="preserve">Gm. </v>
      </c>
      <c r="M1174" t="str">
        <f t="shared" si="56"/>
        <v>Gm. Sarnaki</v>
      </c>
      <c r="O1174" s="69"/>
      <c r="P1174" s="71"/>
      <c r="Q1174" s="93"/>
    </row>
    <row r="1175" spans="5:17">
      <c r="E1175" s="62" t="str">
        <f t="shared" si="55"/>
        <v>1410062</v>
      </c>
      <c r="F1175">
        <v>10</v>
      </c>
      <c r="G1175">
        <v>6</v>
      </c>
      <c r="H1175" s="72">
        <v>2</v>
      </c>
      <c r="I1175" t="s">
        <v>2595</v>
      </c>
      <c r="J1175" t="s">
        <v>1455</v>
      </c>
      <c r="K1175">
        <v>14</v>
      </c>
      <c r="L1175" s="10" t="str">
        <f t="shared" si="54"/>
        <v xml:space="preserve">Gm. </v>
      </c>
      <c r="M1175" t="str">
        <f t="shared" si="56"/>
        <v>Gm. Stara Kornica</v>
      </c>
      <c r="O1175" s="69"/>
      <c r="P1175" s="71"/>
      <c r="Q1175" s="93"/>
    </row>
    <row r="1176" spans="5:17">
      <c r="E1176" s="62" t="str">
        <f t="shared" si="55"/>
        <v>1411000</v>
      </c>
      <c r="F1176">
        <v>11</v>
      </c>
      <c r="G1176">
        <v>0</v>
      </c>
      <c r="H1176" s="72">
        <v>0</v>
      </c>
      <c r="I1176" t="s">
        <v>304</v>
      </c>
      <c r="J1176" t="s">
        <v>1456</v>
      </c>
      <c r="K1176">
        <v>14</v>
      </c>
      <c r="L1176" s="10" t="str">
        <f t="shared" si="54"/>
        <v xml:space="preserve">Pow. </v>
      </c>
      <c r="M1176" t="str">
        <f t="shared" si="56"/>
        <v>Pow. Makowski</v>
      </c>
      <c r="O1176" s="69"/>
      <c r="P1176" s="71"/>
      <c r="Q1176" s="93"/>
    </row>
    <row r="1177" spans="5:17">
      <c r="E1177" s="62" t="str">
        <f t="shared" si="55"/>
        <v>1411011</v>
      </c>
      <c r="F1177">
        <v>11</v>
      </c>
      <c r="G1177">
        <v>1</v>
      </c>
      <c r="H1177" s="72">
        <v>1</v>
      </c>
      <c r="I1177" t="s">
        <v>2595</v>
      </c>
      <c r="J1177" t="s">
        <v>1457</v>
      </c>
      <c r="K1177">
        <v>14</v>
      </c>
      <c r="L1177" s="10" t="str">
        <f t="shared" si="54"/>
        <v xml:space="preserve">M. </v>
      </c>
      <c r="M1177" t="str">
        <f t="shared" si="56"/>
        <v>M. Maków Mazowiecki</v>
      </c>
      <c r="O1177" s="69"/>
      <c r="P1177" s="71"/>
      <c r="Q1177" s="93"/>
    </row>
    <row r="1178" spans="5:17">
      <c r="E1178" s="62" t="str">
        <f t="shared" si="55"/>
        <v>1411022</v>
      </c>
      <c r="F1178">
        <v>11</v>
      </c>
      <c r="G1178">
        <v>2</v>
      </c>
      <c r="H1178" s="72">
        <v>2</v>
      </c>
      <c r="I1178" t="s">
        <v>2595</v>
      </c>
      <c r="J1178" t="s">
        <v>1458</v>
      </c>
      <c r="K1178">
        <v>14</v>
      </c>
      <c r="L1178" s="10" t="str">
        <f t="shared" si="54"/>
        <v xml:space="preserve">Gm. </v>
      </c>
      <c r="M1178" t="str">
        <f t="shared" si="56"/>
        <v>Gm. Czerwonka</v>
      </c>
      <c r="O1178" s="69"/>
      <c r="P1178" s="71"/>
      <c r="Q1178" s="93"/>
    </row>
    <row r="1179" spans="5:17">
      <c r="E1179" s="62" t="str">
        <f t="shared" si="55"/>
        <v>1411032</v>
      </c>
      <c r="F1179">
        <v>11</v>
      </c>
      <c r="G1179">
        <v>3</v>
      </c>
      <c r="H1179" s="72">
        <v>2</v>
      </c>
      <c r="I1179" t="s">
        <v>2595</v>
      </c>
      <c r="J1179" t="s">
        <v>1459</v>
      </c>
      <c r="K1179">
        <v>14</v>
      </c>
      <c r="L1179" s="10" t="str">
        <f t="shared" si="54"/>
        <v xml:space="preserve">Gm. </v>
      </c>
      <c r="M1179" t="str">
        <f t="shared" si="56"/>
        <v>Gm. Karniewo</v>
      </c>
      <c r="O1179" s="69"/>
      <c r="P1179" s="71"/>
      <c r="Q1179" s="93"/>
    </row>
    <row r="1180" spans="5:17">
      <c r="E1180" s="62" t="str">
        <f t="shared" si="55"/>
        <v>1411042</v>
      </c>
      <c r="F1180">
        <v>11</v>
      </c>
      <c r="G1180">
        <v>4</v>
      </c>
      <c r="H1180" s="72">
        <v>2</v>
      </c>
      <c r="I1180" t="s">
        <v>2595</v>
      </c>
      <c r="J1180" t="s">
        <v>1460</v>
      </c>
      <c r="K1180">
        <v>14</v>
      </c>
      <c r="L1180" s="10" t="str">
        <f t="shared" si="54"/>
        <v xml:space="preserve">Gm. </v>
      </c>
      <c r="M1180" t="str">
        <f t="shared" si="56"/>
        <v>Gm. Krasnosielc</v>
      </c>
      <c r="O1180" s="69"/>
      <c r="P1180" s="71"/>
      <c r="Q1180" s="93"/>
    </row>
    <row r="1181" spans="5:17">
      <c r="E1181" s="62" t="str">
        <f t="shared" si="55"/>
        <v>1411052</v>
      </c>
      <c r="F1181">
        <v>11</v>
      </c>
      <c r="G1181">
        <v>5</v>
      </c>
      <c r="H1181" s="72">
        <v>2</v>
      </c>
      <c r="I1181" t="s">
        <v>2595</v>
      </c>
      <c r="J1181" t="s">
        <v>1461</v>
      </c>
      <c r="K1181">
        <v>14</v>
      </c>
      <c r="L1181" s="10" t="str">
        <f t="shared" si="54"/>
        <v xml:space="preserve">Gm. </v>
      </c>
      <c r="M1181" t="str">
        <f t="shared" si="56"/>
        <v>Gm. Młynarze</v>
      </c>
      <c r="O1181" s="69"/>
      <c r="P1181" s="71"/>
      <c r="Q1181" s="93"/>
    </row>
    <row r="1182" spans="5:17">
      <c r="E1182" s="62" t="str">
        <f t="shared" si="55"/>
        <v>1411062</v>
      </c>
      <c r="F1182">
        <v>11</v>
      </c>
      <c r="G1182">
        <v>6</v>
      </c>
      <c r="H1182" s="72">
        <v>2</v>
      </c>
      <c r="I1182" t="s">
        <v>2595</v>
      </c>
      <c r="J1182" t="s">
        <v>1462</v>
      </c>
      <c r="K1182">
        <v>14</v>
      </c>
      <c r="L1182" s="10" t="str">
        <f t="shared" si="54"/>
        <v xml:space="preserve">Gm. </v>
      </c>
      <c r="M1182" t="str">
        <f t="shared" si="56"/>
        <v>Gm. Płoniawy-Bramura</v>
      </c>
      <c r="O1182" s="69"/>
      <c r="P1182" s="71"/>
      <c r="Q1182" s="93"/>
    </row>
    <row r="1183" spans="5:17">
      <c r="E1183" s="62" t="str">
        <f t="shared" si="55"/>
        <v>1411073</v>
      </c>
      <c r="F1183">
        <v>11</v>
      </c>
      <c r="G1183">
        <v>7</v>
      </c>
      <c r="H1183" s="72">
        <v>3</v>
      </c>
      <c r="I1183" t="s">
        <v>2595</v>
      </c>
      <c r="J1183" t="s">
        <v>1463</v>
      </c>
      <c r="K1183">
        <v>14</v>
      </c>
      <c r="L1183" s="10" t="str">
        <f t="shared" si="54"/>
        <v xml:space="preserve">M.-Gm. </v>
      </c>
      <c r="M1183" t="str">
        <f t="shared" si="56"/>
        <v>M.-Gm. Różan</v>
      </c>
      <c r="O1183" s="69"/>
      <c r="P1183" s="71"/>
      <c r="Q1183" s="93"/>
    </row>
    <row r="1184" spans="5:17">
      <c r="E1184" s="62" t="str">
        <f t="shared" si="55"/>
        <v>1411082</v>
      </c>
      <c r="F1184">
        <v>11</v>
      </c>
      <c r="G1184">
        <v>8</v>
      </c>
      <c r="H1184" s="72">
        <v>2</v>
      </c>
      <c r="I1184" t="s">
        <v>2595</v>
      </c>
      <c r="J1184" t="s">
        <v>1464</v>
      </c>
      <c r="K1184">
        <v>14</v>
      </c>
      <c r="L1184" s="10" t="str">
        <f t="shared" si="54"/>
        <v xml:space="preserve">Gm. </v>
      </c>
      <c r="M1184" t="str">
        <f t="shared" si="56"/>
        <v>Gm. Rzewnie</v>
      </c>
      <c r="O1184" s="69"/>
      <c r="P1184" s="71"/>
      <c r="Q1184" s="93"/>
    </row>
    <row r="1185" spans="5:17">
      <c r="E1185" s="62" t="str">
        <f t="shared" si="55"/>
        <v>1411092</v>
      </c>
      <c r="F1185">
        <v>11</v>
      </c>
      <c r="G1185">
        <v>9</v>
      </c>
      <c r="H1185" s="72">
        <v>2</v>
      </c>
      <c r="I1185" t="s">
        <v>2595</v>
      </c>
      <c r="J1185" t="s">
        <v>1465</v>
      </c>
      <c r="K1185">
        <v>14</v>
      </c>
      <c r="L1185" s="10" t="str">
        <f t="shared" si="54"/>
        <v xml:space="preserve">Gm. </v>
      </c>
      <c r="M1185" t="str">
        <f t="shared" si="56"/>
        <v>Gm. Sypniewo</v>
      </c>
      <c r="O1185" s="69"/>
      <c r="P1185" s="71"/>
      <c r="Q1185" s="93"/>
    </row>
    <row r="1186" spans="5:17">
      <c r="E1186" s="62" t="str">
        <f t="shared" si="55"/>
        <v>1411102</v>
      </c>
      <c r="F1186">
        <v>11</v>
      </c>
      <c r="G1186">
        <v>10</v>
      </c>
      <c r="H1186" s="72">
        <v>2</v>
      </c>
      <c r="I1186" t="s">
        <v>2595</v>
      </c>
      <c r="J1186" t="s">
        <v>1466</v>
      </c>
      <c r="K1186">
        <v>14</v>
      </c>
      <c r="L1186" s="10" t="str">
        <f t="shared" si="54"/>
        <v xml:space="preserve">Gm. </v>
      </c>
      <c r="M1186" t="str">
        <f t="shared" si="56"/>
        <v>Gm. Szelków</v>
      </c>
      <c r="O1186" s="69"/>
      <c r="P1186" s="71"/>
      <c r="Q1186" s="93"/>
    </row>
    <row r="1187" spans="5:17">
      <c r="E1187" s="62" t="str">
        <f t="shared" si="55"/>
        <v>1412000</v>
      </c>
      <c r="F1187">
        <v>12</v>
      </c>
      <c r="G1187">
        <v>0</v>
      </c>
      <c r="H1187" s="72">
        <v>0</v>
      </c>
      <c r="I1187" t="s">
        <v>304</v>
      </c>
      <c r="J1187" t="s">
        <v>1467</v>
      </c>
      <c r="K1187">
        <v>14</v>
      </c>
      <c r="L1187" s="10" t="str">
        <f t="shared" si="54"/>
        <v xml:space="preserve">Pow. </v>
      </c>
      <c r="M1187" t="str">
        <f t="shared" si="56"/>
        <v>Pow. Miński</v>
      </c>
      <c r="O1187" s="69"/>
      <c r="P1187" s="71"/>
      <c r="Q1187" s="93"/>
    </row>
    <row r="1188" spans="5:17">
      <c r="E1188" s="62" t="str">
        <f t="shared" si="55"/>
        <v>1412011</v>
      </c>
      <c r="F1188">
        <v>12</v>
      </c>
      <c r="G1188">
        <v>1</v>
      </c>
      <c r="H1188" s="72">
        <v>1</v>
      </c>
      <c r="I1188" t="s">
        <v>2595</v>
      </c>
      <c r="J1188" t="s">
        <v>1468</v>
      </c>
      <c r="K1188">
        <v>14</v>
      </c>
      <c r="L1188" s="10" t="str">
        <f t="shared" si="54"/>
        <v xml:space="preserve">M. </v>
      </c>
      <c r="M1188" t="str">
        <f t="shared" si="56"/>
        <v>M. Mińsk Mazowiecki</v>
      </c>
      <c r="O1188" s="69"/>
      <c r="P1188" s="71"/>
      <c r="Q1188" s="93"/>
    </row>
    <row r="1189" spans="5:17">
      <c r="E1189" s="62" t="str">
        <f t="shared" si="55"/>
        <v>1412043</v>
      </c>
      <c r="F1189">
        <v>12</v>
      </c>
      <c r="G1189">
        <v>4</v>
      </c>
      <c r="H1189" s="72">
        <v>3</v>
      </c>
      <c r="I1189" t="s">
        <v>2595</v>
      </c>
      <c r="J1189" t="s">
        <v>1469</v>
      </c>
      <c r="K1189">
        <v>14</v>
      </c>
      <c r="L1189" s="10" t="str">
        <f t="shared" si="54"/>
        <v xml:space="preserve">M.-Gm. </v>
      </c>
      <c r="M1189" t="str">
        <f t="shared" si="56"/>
        <v>M.-Gm. Cegłów</v>
      </c>
      <c r="O1189" s="69">
        <v>1</v>
      </c>
      <c r="P1189" s="71"/>
      <c r="Q1189" s="93"/>
    </row>
    <row r="1190" spans="5:17">
      <c r="E1190" s="62" t="str">
        <f t="shared" si="55"/>
        <v>1412052</v>
      </c>
      <c r="F1190">
        <v>12</v>
      </c>
      <c r="G1190">
        <v>5</v>
      </c>
      <c r="H1190" s="72">
        <v>2</v>
      </c>
      <c r="I1190" t="s">
        <v>2595</v>
      </c>
      <c r="J1190" t="s">
        <v>1470</v>
      </c>
      <c r="K1190">
        <v>14</v>
      </c>
      <c r="L1190" s="10" t="str">
        <f t="shared" si="54"/>
        <v xml:space="preserve">Gm. </v>
      </c>
      <c r="M1190" t="str">
        <f t="shared" si="56"/>
        <v>Gm. Dębe Wielkie</v>
      </c>
      <c r="O1190" s="69"/>
      <c r="P1190" s="71"/>
      <c r="Q1190" s="93"/>
    </row>
    <row r="1191" spans="5:17">
      <c r="E1191" s="62" t="str">
        <f t="shared" si="55"/>
        <v>1412063</v>
      </c>
      <c r="F1191">
        <v>12</v>
      </c>
      <c r="G1191">
        <v>6</v>
      </c>
      <c r="H1191" s="72">
        <v>3</v>
      </c>
      <c r="I1191" t="s">
        <v>2595</v>
      </c>
      <c r="J1191" t="s">
        <v>653</v>
      </c>
      <c r="K1191">
        <v>14</v>
      </c>
      <c r="L1191" s="10" t="str">
        <f t="shared" si="54"/>
        <v xml:space="preserve">M.-Gm. </v>
      </c>
      <c r="M1191" t="str">
        <f t="shared" si="56"/>
        <v>M.-Gm. Dobre</v>
      </c>
      <c r="O1191" s="69"/>
      <c r="P1191" s="71"/>
      <c r="Q1191" s="93">
        <v>1</v>
      </c>
    </row>
    <row r="1192" spans="5:17">
      <c r="E1192" s="62" t="str">
        <f t="shared" si="55"/>
        <v>1412073</v>
      </c>
      <c r="F1192">
        <v>12</v>
      </c>
      <c r="G1192">
        <v>7</v>
      </c>
      <c r="H1192" s="72">
        <v>3</v>
      </c>
      <c r="I1192" t="s">
        <v>2595</v>
      </c>
      <c r="J1192" t="s">
        <v>1471</v>
      </c>
      <c r="K1192">
        <v>14</v>
      </c>
      <c r="L1192" s="10" t="str">
        <f t="shared" si="54"/>
        <v xml:space="preserve">M.-Gm. </v>
      </c>
      <c r="M1192" t="str">
        <f t="shared" si="56"/>
        <v>M.-Gm. Halinów</v>
      </c>
      <c r="O1192" s="69"/>
      <c r="P1192" s="71"/>
      <c r="Q1192" s="93"/>
    </row>
    <row r="1193" spans="5:17">
      <c r="E1193" s="62" t="str">
        <f t="shared" si="55"/>
        <v>1412082</v>
      </c>
      <c r="F1193">
        <v>12</v>
      </c>
      <c r="G1193">
        <v>8</v>
      </c>
      <c r="H1193" s="72">
        <v>2</v>
      </c>
      <c r="I1193" t="s">
        <v>2595</v>
      </c>
      <c r="J1193" t="s">
        <v>1472</v>
      </c>
      <c r="K1193">
        <v>14</v>
      </c>
      <c r="L1193" s="10" t="str">
        <f t="shared" si="54"/>
        <v xml:space="preserve">Gm. </v>
      </c>
      <c r="M1193" t="str">
        <f t="shared" si="56"/>
        <v>Gm. Jakubów</v>
      </c>
      <c r="O1193" s="69"/>
      <c r="P1193" s="71"/>
      <c r="Q1193" s="93"/>
    </row>
    <row r="1194" spans="5:17">
      <c r="E1194" s="62" t="str">
        <f t="shared" si="55"/>
        <v>1412093</v>
      </c>
      <c r="F1194">
        <v>12</v>
      </c>
      <c r="G1194">
        <v>9</v>
      </c>
      <c r="H1194" s="72">
        <v>3</v>
      </c>
      <c r="I1194" t="s">
        <v>2595</v>
      </c>
      <c r="J1194" t="s">
        <v>1473</v>
      </c>
      <c r="K1194">
        <v>14</v>
      </c>
      <c r="L1194" s="10" t="str">
        <f t="shared" si="54"/>
        <v xml:space="preserve">M.-Gm. </v>
      </c>
      <c r="M1194" t="str">
        <f t="shared" si="56"/>
        <v>M.-Gm. Kałuszyn</v>
      </c>
      <c r="O1194" s="69"/>
      <c r="P1194" s="71"/>
      <c r="Q1194" s="93"/>
    </row>
    <row r="1195" spans="5:17">
      <c r="E1195" s="62" t="str">
        <f t="shared" si="55"/>
        <v>1412103</v>
      </c>
      <c r="F1195">
        <v>12</v>
      </c>
      <c r="G1195">
        <v>10</v>
      </c>
      <c r="H1195" s="72">
        <v>3</v>
      </c>
      <c r="I1195" t="s">
        <v>2595</v>
      </c>
      <c r="J1195" t="s">
        <v>1474</v>
      </c>
      <c r="K1195">
        <v>14</v>
      </c>
      <c r="L1195" s="10" t="str">
        <f t="shared" si="54"/>
        <v xml:space="preserve">M.-Gm. </v>
      </c>
      <c r="M1195" t="str">
        <f t="shared" si="56"/>
        <v>M.-Gm. Latowicz</v>
      </c>
      <c r="O1195" s="69"/>
      <c r="P1195" s="71">
        <v>1</v>
      </c>
      <c r="Q1195" s="93"/>
    </row>
    <row r="1196" spans="5:17">
      <c r="E1196" s="62" t="str">
        <f t="shared" si="55"/>
        <v>1412112</v>
      </c>
      <c r="F1196">
        <v>12</v>
      </c>
      <c r="G1196">
        <v>11</v>
      </c>
      <c r="H1196" s="72">
        <v>2</v>
      </c>
      <c r="I1196" t="s">
        <v>2595</v>
      </c>
      <c r="J1196" t="s">
        <v>1468</v>
      </c>
      <c r="K1196">
        <v>14</v>
      </c>
      <c r="L1196" s="10" t="str">
        <f t="shared" si="54"/>
        <v xml:space="preserve">Gm. </v>
      </c>
      <c r="M1196" t="str">
        <f t="shared" si="56"/>
        <v>Gm. Mińsk Mazowiecki</v>
      </c>
      <c r="O1196" s="69"/>
      <c r="P1196" s="71"/>
      <c r="Q1196" s="93"/>
    </row>
    <row r="1197" spans="5:17">
      <c r="E1197" s="62" t="str">
        <f t="shared" si="55"/>
        <v>1412123</v>
      </c>
      <c r="F1197">
        <v>12</v>
      </c>
      <c r="G1197">
        <v>12</v>
      </c>
      <c r="H1197" s="72">
        <v>3</v>
      </c>
      <c r="I1197" t="s">
        <v>2595</v>
      </c>
      <c r="J1197" t="s">
        <v>1475</v>
      </c>
      <c r="K1197">
        <v>14</v>
      </c>
      <c r="L1197" s="10" t="str">
        <f t="shared" si="54"/>
        <v xml:space="preserve">M.-Gm. </v>
      </c>
      <c r="M1197" t="str">
        <f t="shared" si="56"/>
        <v>M.-Gm. Mrozy</v>
      </c>
      <c r="O1197" s="69"/>
      <c r="P1197" s="71"/>
      <c r="Q1197" s="93"/>
    </row>
    <row r="1198" spans="5:17">
      <c r="E1198" s="62" t="str">
        <f t="shared" si="55"/>
        <v>1412133</v>
      </c>
      <c r="F1198">
        <v>12</v>
      </c>
      <c r="G1198">
        <v>13</v>
      </c>
      <c r="H1198" s="72">
        <v>3</v>
      </c>
      <c r="I1198" t="s">
        <v>2595</v>
      </c>
      <c r="J1198" t="s">
        <v>1476</v>
      </c>
      <c r="K1198">
        <v>14</v>
      </c>
      <c r="L1198" s="10" t="str">
        <f t="shared" si="54"/>
        <v xml:space="preserve">M.-Gm. </v>
      </c>
      <c r="M1198" t="str">
        <f t="shared" si="56"/>
        <v>M.-Gm. Siennica</v>
      </c>
      <c r="O1198" s="69"/>
      <c r="P1198" s="71"/>
      <c r="Q1198" s="93">
        <v>1</v>
      </c>
    </row>
    <row r="1199" spans="5:17">
      <c r="E1199" s="62" t="str">
        <f t="shared" si="55"/>
        <v>1412142</v>
      </c>
      <c r="F1199">
        <v>12</v>
      </c>
      <c r="G1199">
        <v>14</v>
      </c>
      <c r="H1199" s="72">
        <v>2</v>
      </c>
      <c r="I1199" t="s">
        <v>2595</v>
      </c>
      <c r="J1199" t="s">
        <v>1477</v>
      </c>
      <c r="K1199">
        <v>14</v>
      </c>
      <c r="L1199" s="10" t="str">
        <f t="shared" si="54"/>
        <v xml:space="preserve">Gm. </v>
      </c>
      <c r="M1199" t="str">
        <f t="shared" si="56"/>
        <v>Gm. Stanisławów</v>
      </c>
      <c r="O1199" s="69"/>
      <c r="P1199" s="71"/>
      <c r="Q1199" s="93"/>
    </row>
    <row r="1200" spans="5:17">
      <c r="E1200" s="62" t="str">
        <f t="shared" si="55"/>
        <v>1412151</v>
      </c>
      <c r="F1200">
        <v>12</v>
      </c>
      <c r="G1200">
        <v>15</v>
      </c>
      <c r="H1200" s="72">
        <v>1</v>
      </c>
      <c r="I1200" t="s">
        <v>2595</v>
      </c>
      <c r="J1200" t="s">
        <v>1478</v>
      </c>
      <c r="K1200">
        <v>14</v>
      </c>
      <c r="L1200" s="10" t="str">
        <f t="shared" si="54"/>
        <v xml:space="preserve">M. </v>
      </c>
      <c r="M1200" t="str">
        <f t="shared" si="56"/>
        <v>M. Sulejówek</v>
      </c>
      <c r="O1200" s="69"/>
      <c r="P1200" s="71"/>
      <c r="Q1200" s="93"/>
    </row>
    <row r="1201" spans="5:17">
      <c r="E1201" s="62" t="str">
        <f t="shared" si="55"/>
        <v>1413000</v>
      </c>
      <c r="F1201">
        <v>13</v>
      </c>
      <c r="G1201">
        <v>0</v>
      </c>
      <c r="H1201" s="72">
        <v>0</v>
      </c>
      <c r="I1201" t="s">
        <v>304</v>
      </c>
      <c r="J1201" t="s">
        <v>1479</v>
      </c>
      <c r="K1201">
        <v>14</v>
      </c>
      <c r="L1201" s="10" t="str">
        <f t="shared" si="54"/>
        <v xml:space="preserve">Pow. </v>
      </c>
      <c r="M1201" t="str">
        <f t="shared" si="56"/>
        <v>Pow. Mławski</v>
      </c>
      <c r="O1201" s="69"/>
      <c r="P1201" s="71"/>
      <c r="Q1201" s="93"/>
    </row>
    <row r="1202" spans="5:17">
      <c r="E1202" s="62" t="str">
        <f t="shared" si="55"/>
        <v>1413011</v>
      </c>
      <c r="F1202">
        <v>13</v>
      </c>
      <c r="G1202">
        <v>1</v>
      </c>
      <c r="H1202" s="72">
        <v>1</v>
      </c>
      <c r="I1202" t="s">
        <v>2595</v>
      </c>
      <c r="J1202" t="s">
        <v>1480</v>
      </c>
      <c r="K1202">
        <v>14</v>
      </c>
      <c r="L1202" s="10" t="str">
        <f t="shared" si="54"/>
        <v xml:space="preserve">M. </v>
      </c>
      <c r="M1202" t="str">
        <f t="shared" si="56"/>
        <v>M. Mława</v>
      </c>
      <c r="O1202" s="69"/>
      <c r="P1202" s="71"/>
      <c r="Q1202" s="93"/>
    </row>
    <row r="1203" spans="5:17">
      <c r="E1203" s="62" t="str">
        <f t="shared" si="55"/>
        <v>1413022</v>
      </c>
      <c r="F1203">
        <v>13</v>
      </c>
      <c r="G1203">
        <v>2</v>
      </c>
      <c r="H1203" s="72">
        <v>2</v>
      </c>
      <c r="I1203" t="s">
        <v>2595</v>
      </c>
      <c r="J1203" t="s">
        <v>1481</v>
      </c>
      <c r="K1203">
        <v>14</v>
      </c>
      <c r="L1203" s="10" t="str">
        <f t="shared" si="54"/>
        <v xml:space="preserve">Gm. </v>
      </c>
      <c r="M1203" t="str">
        <f t="shared" si="56"/>
        <v>Gm. Dzierzgowo</v>
      </c>
      <c r="O1203" s="69"/>
      <c r="P1203" s="71"/>
      <c r="Q1203" s="93"/>
    </row>
    <row r="1204" spans="5:17">
      <c r="E1204" s="62" t="str">
        <f t="shared" si="55"/>
        <v>1413032</v>
      </c>
      <c r="F1204">
        <v>13</v>
      </c>
      <c r="G1204">
        <v>3</v>
      </c>
      <c r="H1204" s="72">
        <v>2</v>
      </c>
      <c r="I1204" t="s">
        <v>2595</v>
      </c>
      <c r="J1204" t="s">
        <v>1482</v>
      </c>
      <c r="K1204">
        <v>14</v>
      </c>
      <c r="L1204" s="10" t="str">
        <f t="shared" si="54"/>
        <v xml:space="preserve">Gm. </v>
      </c>
      <c r="M1204" t="str">
        <f t="shared" si="56"/>
        <v>Gm. Lipowiec Kościelny</v>
      </c>
      <c r="O1204" s="69"/>
      <c r="P1204" s="71"/>
      <c r="Q1204" s="93"/>
    </row>
    <row r="1205" spans="5:17">
      <c r="E1205" s="62" t="str">
        <f t="shared" si="55"/>
        <v>1413042</v>
      </c>
      <c r="F1205">
        <v>13</v>
      </c>
      <c r="G1205">
        <v>4</v>
      </c>
      <c r="H1205" s="72">
        <v>2</v>
      </c>
      <c r="I1205" t="s">
        <v>2595</v>
      </c>
      <c r="J1205" t="s">
        <v>1382</v>
      </c>
      <c r="K1205">
        <v>14</v>
      </c>
      <c r="L1205" s="10" t="str">
        <f t="shared" si="54"/>
        <v xml:space="preserve">Gm. </v>
      </c>
      <c r="M1205" t="str">
        <f t="shared" si="56"/>
        <v>Gm. Radzanów</v>
      </c>
      <c r="O1205" s="69"/>
      <c r="P1205" s="71"/>
      <c r="Q1205" s="93"/>
    </row>
    <row r="1206" spans="5:17">
      <c r="E1206" s="62" t="str">
        <f t="shared" si="55"/>
        <v>1413052</v>
      </c>
      <c r="F1206">
        <v>13</v>
      </c>
      <c r="G1206">
        <v>5</v>
      </c>
      <c r="H1206" s="72">
        <v>2</v>
      </c>
      <c r="I1206" t="s">
        <v>2595</v>
      </c>
      <c r="J1206" t="s">
        <v>1483</v>
      </c>
      <c r="K1206">
        <v>14</v>
      </c>
      <c r="L1206" s="10" t="str">
        <f t="shared" si="54"/>
        <v xml:space="preserve">Gm. </v>
      </c>
      <c r="M1206" t="str">
        <f t="shared" si="56"/>
        <v>Gm. Strzegowo-Osada</v>
      </c>
      <c r="O1206" s="69"/>
      <c r="P1206" s="71"/>
      <c r="Q1206" s="93"/>
    </row>
    <row r="1207" spans="5:17">
      <c r="E1207" s="62" t="str">
        <f t="shared" si="55"/>
        <v>1413062</v>
      </c>
      <c r="F1207">
        <v>13</v>
      </c>
      <c r="G1207">
        <v>6</v>
      </c>
      <c r="H1207" s="72">
        <v>2</v>
      </c>
      <c r="I1207" t="s">
        <v>2595</v>
      </c>
      <c r="J1207" t="s">
        <v>1484</v>
      </c>
      <c r="K1207">
        <v>14</v>
      </c>
      <c r="L1207" s="10" t="str">
        <f t="shared" si="54"/>
        <v xml:space="preserve">Gm. </v>
      </c>
      <c r="M1207" t="str">
        <f t="shared" si="56"/>
        <v>Gm. Stupsk</v>
      </c>
      <c r="O1207" s="69"/>
      <c r="P1207" s="71"/>
      <c r="Q1207" s="93"/>
    </row>
    <row r="1208" spans="5:17">
      <c r="E1208" s="62" t="str">
        <f t="shared" si="55"/>
        <v>1413072</v>
      </c>
      <c r="F1208">
        <v>13</v>
      </c>
      <c r="G1208">
        <v>7</v>
      </c>
      <c r="H1208" s="72">
        <v>2</v>
      </c>
      <c r="I1208" t="s">
        <v>2595</v>
      </c>
      <c r="J1208" t="s">
        <v>1485</v>
      </c>
      <c r="K1208">
        <v>14</v>
      </c>
      <c r="L1208" s="10" t="str">
        <f t="shared" si="54"/>
        <v xml:space="preserve">Gm. </v>
      </c>
      <c r="M1208" t="str">
        <f t="shared" si="56"/>
        <v>Gm. Szreńsk</v>
      </c>
      <c r="O1208" s="69"/>
      <c r="P1208" s="71"/>
      <c r="Q1208" s="93"/>
    </row>
    <row r="1209" spans="5:17">
      <c r="E1209" s="62" t="str">
        <f t="shared" si="55"/>
        <v>1413082</v>
      </c>
      <c r="F1209">
        <v>13</v>
      </c>
      <c r="G1209">
        <v>8</v>
      </c>
      <c r="H1209" s="72">
        <v>2</v>
      </c>
      <c r="I1209" t="s">
        <v>2595</v>
      </c>
      <c r="J1209" t="s">
        <v>1486</v>
      </c>
      <c r="K1209">
        <v>14</v>
      </c>
      <c r="L1209" s="10" t="str">
        <f t="shared" si="54"/>
        <v xml:space="preserve">Gm. </v>
      </c>
      <c r="M1209" t="str">
        <f t="shared" si="56"/>
        <v>Gm. Szydłowo</v>
      </c>
      <c r="O1209" s="69"/>
      <c r="P1209" s="71"/>
      <c r="Q1209" s="93"/>
    </row>
    <row r="1210" spans="5:17">
      <c r="E1210" s="62" t="str">
        <f t="shared" si="55"/>
        <v>1413092</v>
      </c>
      <c r="F1210">
        <v>13</v>
      </c>
      <c r="G1210">
        <v>9</v>
      </c>
      <c r="H1210" s="72">
        <v>2</v>
      </c>
      <c r="I1210" t="s">
        <v>2595</v>
      </c>
      <c r="J1210" t="s">
        <v>1487</v>
      </c>
      <c r="K1210">
        <v>14</v>
      </c>
      <c r="L1210" s="10" t="str">
        <f t="shared" si="54"/>
        <v xml:space="preserve">Gm. </v>
      </c>
      <c r="M1210" t="str">
        <f t="shared" si="56"/>
        <v>Gm. Wieczfnia Kościelna</v>
      </c>
      <c r="O1210" s="69"/>
      <c r="P1210" s="71"/>
      <c r="Q1210" s="93"/>
    </row>
    <row r="1211" spans="5:17">
      <c r="E1211" s="62" t="str">
        <f t="shared" si="55"/>
        <v>1413102</v>
      </c>
      <c r="F1211">
        <v>13</v>
      </c>
      <c r="G1211">
        <v>10</v>
      </c>
      <c r="H1211" s="72">
        <v>2</v>
      </c>
      <c r="I1211" t="s">
        <v>2595</v>
      </c>
      <c r="J1211" t="s">
        <v>1488</v>
      </c>
      <c r="K1211">
        <v>14</v>
      </c>
      <c r="L1211" s="10" t="str">
        <f t="shared" si="54"/>
        <v xml:space="preserve">Gm. </v>
      </c>
      <c r="M1211" t="str">
        <f t="shared" si="56"/>
        <v>Gm. Wiśniewo</v>
      </c>
      <c r="O1211" s="69"/>
      <c r="P1211" s="71"/>
      <c r="Q1211" s="93"/>
    </row>
    <row r="1212" spans="5:17">
      <c r="E1212" s="62" t="str">
        <f t="shared" si="55"/>
        <v>1414000</v>
      </c>
      <c r="F1212">
        <v>14</v>
      </c>
      <c r="G1212">
        <v>0</v>
      </c>
      <c r="H1212" s="72">
        <v>0</v>
      </c>
      <c r="I1212" t="s">
        <v>304</v>
      </c>
      <c r="J1212" t="s">
        <v>1489</v>
      </c>
      <c r="K1212">
        <v>14</v>
      </c>
      <c r="L1212" s="10" t="str">
        <f t="shared" si="54"/>
        <v xml:space="preserve">Pow. </v>
      </c>
      <c r="M1212" t="str">
        <f t="shared" si="56"/>
        <v>Pow. Nowodworski</v>
      </c>
      <c r="O1212" s="69"/>
      <c r="P1212" s="71"/>
      <c r="Q1212" s="93"/>
    </row>
    <row r="1213" spans="5:17">
      <c r="E1213" s="62" t="str">
        <f t="shared" si="55"/>
        <v>1414011</v>
      </c>
      <c r="F1213">
        <v>14</v>
      </c>
      <c r="G1213">
        <v>1</v>
      </c>
      <c r="H1213" s="72">
        <v>1</v>
      </c>
      <c r="I1213" t="s">
        <v>2595</v>
      </c>
      <c r="J1213" t="s">
        <v>1490</v>
      </c>
      <c r="K1213">
        <v>14</v>
      </c>
      <c r="L1213" s="10" t="str">
        <f t="shared" si="54"/>
        <v xml:space="preserve">M. </v>
      </c>
      <c r="M1213" t="str">
        <f t="shared" si="56"/>
        <v>M. Nowy Dwór Mazowiecki</v>
      </c>
      <c r="O1213" s="69"/>
      <c r="P1213" s="71"/>
      <c r="Q1213" s="93"/>
    </row>
    <row r="1214" spans="5:17">
      <c r="E1214" s="62" t="str">
        <f t="shared" si="55"/>
        <v>1414022</v>
      </c>
      <c r="F1214">
        <v>14</v>
      </c>
      <c r="G1214">
        <v>2</v>
      </c>
      <c r="H1214" s="72">
        <v>2</v>
      </c>
      <c r="I1214" t="s">
        <v>2595</v>
      </c>
      <c r="J1214" t="s">
        <v>1491</v>
      </c>
      <c r="K1214">
        <v>14</v>
      </c>
      <c r="L1214" s="10" t="str">
        <f t="shared" si="54"/>
        <v xml:space="preserve">Gm. </v>
      </c>
      <c r="M1214" t="str">
        <f t="shared" si="56"/>
        <v>Gm. Czosnów</v>
      </c>
      <c r="O1214" s="69"/>
      <c r="P1214" s="71"/>
      <c r="Q1214" s="93"/>
    </row>
    <row r="1215" spans="5:17">
      <c r="E1215" s="62" t="str">
        <f t="shared" si="55"/>
        <v>1414032</v>
      </c>
      <c r="F1215">
        <v>14</v>
      </c>
      <c r="G1215">
        <v>3</v>
      </c>
      <c r="H1215" s="72">
        <v>2</v>
      </c>
      <c r="I1215" t="s">
        <v>2595</v>
      </c>
      <c r="J1215" t="s">
        <v>1492</v>
      </c>
      <c r="K1215">
        <v>14</v>
      </c>
      <c r="L1215" s="10" t="str">
        <f t="shared" si="54"/>
        <v xml:space="preserve">Gm. </v>
      </c>
      <c r="M1215" t="str">
        <f t="shared" si="56"/>
        <v>Gm. Leoncin</v>
      </c>
      <c r="O1215" s="69"/>
      <c r="P1215" s="71"/>
      <c r="Q1215" s="93"/>
    </row>
    <row r="1216" spans="5:17">
      <c r="E1216" s="62" t="str">
        <f t="shared" si="55"/>
        <v>1414043</v>
      </c>
      <c r="F1216">
        <v>14</v>
      </c>
      <c r="G1216">
        <v>4</v>
      </c>
      <c r="H1216" s="72">
        <v>3</v>
      </c>
      <c r="I1216" t="s">
        <v>2595</v>
      </c>
      <c r="J1216" t="s">
        <v>1493</v>
      </c>
      <c r="K1216">
        <v>14</v>
      </c>
      <c r="L1216" s="10" t="str">
        <f t="shared" si="54"/>
        <v xml:space="preserve">M.-Gm. </v>
      </c>
      <c r="M1216" t="str">
        <f t="shared" si="56"/>
        <v>M.-Gm. Nasielsk</v>
      </c>
      <c r="O1216" s="69"/>
      <c r="P1216" s="71"/>
      <c r="Q1216" s="93"/>
    </row>
    <row r="1217" spans="5:17">
      <c r="E1217" s="62" t="str">
        <f t="shared" si="55"/>
        <v>1414052</v>
      </c>
      <c r="F1217">
        <v>14</v>
      </c>
      <c r="G1217">
        <v>5</v>
      </c>
      <c r="H1217" s="72">
        <v>2</v>
      </c>
      <c r="I1217" t="s">
        <v>2595</v>
      </c>
      <c r="J1217" t="s">
        <v>1494</v>
      </c>
      <c r="K1217">
        <v>14</v>
      </c>
      <c r="L1217" s="10" t="str">
        <f t="shared" ref="L1217:L1280" si="57">+IF(H1217=1,"M. ",IF(H1217=2,"Gm. ",IF(H1217=3,"M.-Gm. ",IF(F1217&gt;60,"M. ",LEFT(I1217,3)&amp;". "))))</f>
        <v xml:space="preserve">Gm. </v>
      </c>
      <c r="M1217" t="str">
        <f t="shared" si="56"/>
        <v>Gm. Pomiechówek</v>
      </c>
      <c r="O1217" s="69"/>
      <c r="P1217" s="71"/>
      <c r="Q1217" s="93"/>
    </row>
    <row r="1218" spans="5:17">
      <c r="E1218" s="62" t="str">
        <f t="shared" ref="E1218:E1281" si="58">TEXT(K1218,"00")&amp;TEXT(F1218,"00")&amp;TEXT(G1218,"00")&amp;TEXT(H1218,"0")</f>
        <v>1414063</v>
      </c>
      <c r="F1218">
        <v>14</v>
      </c>
      <c r="G1218">
        <v>6</v>
      </c>
      <c r="H1218" s="72">
        <v>3</v>
      </c>
      <c r="I1218" t="s">
        <v>2595</v>
      </c>
      <c r="J1218" t="s">
        <v>1495</v>
      </c>
      <c r="K1218">
        <v>14</v>
      </c>
      <c r="L1218" s="10" t="str">
        <f t="shared" si="57"/>
        <v xml:space="preserve">M.-Gm. </v>
      </c>
      <c r="M1218" t="str">
        <f t="shared" ref="M1218:M1281" si="59">+L1218&amp;PROPER(J1218)</f>
        <v>M.-Gm. Zakroczym</v>
      </c>
      <c r="O1218" s="69"/>
      <c r="P1218" s="71"/>
      <c r="Q1218" s="93"/>
    </row>
    <row r="1219" spans="5:17">
      <c r="E1219" s="62" t="str">
        <f t="shared" si="58"/>
        <v>1415000</v>
      </c>
      <c r="F1219">
        <v>15</v>
      </c>
      <c r="G1219">
        <v>0</v>
      </c>
      <c r="H1219" s="72">
        <v>0</v>
      </c>
      <c r="I1219" t="s">
        <v>304</v>
      </c>
      <c r="J1219" t="s">
        <v>1496</v>
      </c>
      <c r="K1219">
        <v>14</v>
      </c>
      <c r="L1219" s="10" t="str">
        <f t="shared" si="57"/>
        <v xml:space="preserve">Pow. </v>
      </c>
      <c r="M1219" t="str">
        <f t="shared" si="59"/>
        <v>Pow. Ostrołęcki</v>
      </c>
      <c r="O1219" s="69"/>
      <c r="P1219" s="71"/>
      <c r="Q1219" s="93"/>
    </row>
    <row r="1220" spans="5:17">
      <c r="E1220" s="62" t="str">
        <f t="shared" si="58"/>
        <v>1415012</v>
      </c>
      <c r="F1220">
        <v>15</v>
      </c>
      <c r="G1220">
        <v>1</v>
      </c>
      <c r="H1220" s="72">
        <v>2</v>
      </c>
      <c r="I1220" t="s">
        <v>2595</v>
      </c>
      <c r="J1220" t="s">
        <v>1497</v>
      </c>
      <c r="K1220">
        <v>14</v>
      </c>
      <c r="L1220" s="10" t="str">
        <f t="shared" si="57"/>
        <v xml:space="preserve">Gm. </v>
      </c>
      <c r="M1220" t="str">
        <f t="shared" si="59"/>
        <v>Gm. Baranowo</v>
      </c>
      <c r="O1220" s="69"/>
      <c r="P1220" s="71"/>
      <c r="Q1220" s="93"/>
    </row>
    <row r="1221" spans="5:17">
      <c r="E1221" s="62" t="str">
        <f t="shared" si="58"/>
        <v>1415022</v>
      </c>
      <c r="F1221">
        <v>15</v>
      </c>
      <c r="G1221">
        <v>2</v>
      </c>
      <c r="H1221" s="72">
        <v>2</v>
      </c>
      <c r="I1221" t="s">
        <v>2595</v>
      </c>
      <c r="J1221" t="s">
        <v>1498</v>
      </c>
      <c r="K1221">
        <v>14</v>
      </c>
      <c r="L1221" s="10" t="str">
        <f t="shared" si="57"/>
        <v xml:space="preserve">Gm. </v>
      </c>
      <c r="M1221" t="str">
        <f t="shared" si="59"/>
        <v>Gm. Czarnia</v>
      </c>
      <c r="O1221" s="69"/>
      <c r="P1221" s="71"/>
      <c r="Q1221" s="93"/>
    </row>
    <row r="1222" spans="5:17">
      <c r="E1222" s="62" t="str">
        <f t="shared" si="58"/>
        <v>1415032</v>
      </c>
      <c r="F1222">
        <v>15</v>
      </c>
      <c r="G1222">
        <v>3</v>
      </c>
      <c r="H1222" s="72">
        <v>2</v>
      </c>
      <c r="I1222" t="s">
        <v>2595</v>
      </c>
      <c r="J1222" t="s">
        <v>1499</v>
      </c>
      <c r="K1222">
        <v>14</v>
      </c>
      <c r="L1222" s="10" t="str">
        <f t="shared" si="57"/>
        <v xml:space="preserve">Gm. </v>
      </c>
      <c r="M1222" t="str">
        <f t="shared" si="59"/>
        <v>Gm. Czerwin</v>
      </c>
      <c r="O1222" s="69"/>
      <c r="P1222" s="71"/>
      <c r="Q1222" s="93"/>
    </row>
    <row r="1223" spans="5:17">
      <c r="E1223" s="62" t="str">
        <f t="shared" si="58"/>
        <v>1415042</v>
      </c>
      <c r="F1223">
        <v>15</v>
      </c>
      <c r="G1223">
        <v>4</v>
      </c>
      <c r="H1223" s="72">
        <v>2</v>
      </c>
      <c r="I1223" t="s">
        <v>2595</v>
      </c>
      <c r="J1223" t="s">
        <v>1500</v>
      </c>
      <c r="K1223">
        <v>14</v>
      </c>
      <c r="L1223" s="10" t="str">
        <f t="shared" si="57"/>
        <v xml:space="preserve">Gm. </v>
      </c>
      <c r="M1223" t="str">
        <f t="shared" si="59"/>
        <v>Gm. Goworowo</v>
      </c>
      <c r="O1223" s="69"/>
      <c r="P1223" s="71"/>
      <c r="Q1223" s="93"/>
    </row>
    <row r="1224" spans="5:17">
      <c r="E1224" s="62" t="str">
        <f t="shared" si="58"/>
        <v>1415052</v>
      </c>
      <c r="F1224">
        <v>15</v>
      </c>
      <c r="G1224">
        <v>5</v>
      </c>
      <c r="H1224" s="72">
        <v>2</v>
      </c>
      <c r="I1224" t="s">
        <v>2595</v>
      </c>
      <c r="J1224" t="s">
        <v>1501</v>
      </c>
      <c r="K1224">
        <v>14</v>
      </c>
      <c r="L1224" s="10" t="str">
        <f t="shared" si="57"/>
        <v xml:space="preserve">Gm. </v>
      </c>
      <c r="M1224" t="str">
        <f t="shared" si="59"/>
        <v>Gm. Kadzidło</v>
      </c>
      <c r="O1224" s="69"/>
      <c r="P1224" s="71"/>
      <c r="Q1224" s="93"/>
    </row>
    <row r="1225" spans="5:17">
      <c r="E1225" s="62" t="str">
        <f t="shared" si="58"/>
        <v>1415062</v>
      </c>
      <c r="F1225">
        <v>15</v>
      </c>
      <c r="G1225">
        <v>6</v>
      </c>
      <c r="H1225" s="72">
        <v>2</v>
      </c>
      <c r="I1225" t="s">
        <v>2595</v>
      </c>
      <c r="J1225" t="s">
        <v>1502</v>
      </c>
      <c r="K1225">
        <v>14</v>
      </c>
      <c r="L1225" s="10" t="str">
        <f t="shared" si="57"/>
        <v xml:space="preserve">Gm. </v>
      </c>
      <c r="M1225" t="str">
        <f t="shared" si="59"/>
        <v>Gm. Lelis</v>
      </c>
      <c r="O1225" s="69"/>
      <c r="P1225" s="71"/>
      <c r="Q1225" s="93"/>
    </row>
    <row r="1226" spans="5:17">
      <c r="E1226" s="62" t="str">
        <f t="shared" si="58"/>
        <v>1415072</v>
      </c>
      <c r="F1226">
        <v>15</v>
      </c>
      <c r="G1226">
        <v>7</v>
      </c>
      <c r="H1226" s="72">
        <v>2</v>
      </c>
      <c r="I1226" t="s">
        <v>2595</v>
      </c>
      <c r="J1226" t="s">
        <v>1503</v>
      </c>
      <c r="K1226">
        <v>14</v>
      </c>
      <c r="L1226" s="10" t="str">
        <f t="shared" si="57"/>
        <v xml:space="preserve">Gm. </v>
      </c>
      <c r="M1226" t="str">
        <f t="shared" si="59"/>
        <v>Gm. Łyse</v>
      </c>
      <c r="O1226" s="69"/>
      <c r="P1226" s="71"/>
      <c r="Q1226" s="93"/>
    </row>
    <row r="1227" spans="5:17">
      <c r="E1227" s="62" t="str">
        <f t="shared" si="58"/>
        <v>1415083</v>
      </c>
      <c r="F1227">
        <v>15</v>
      </c>
      <c r="G1227">
        <v>8</v>
      </c>
      <c r="H1227" s="72">
        <v>3</v>
      </c>
      <c r="I1227" t="s">
        <v>2595</v>
      </c>
      <c r="J1227" t="s">
        <v>1504</v>
      </c>
      <c r="K1227">
        <v>14</v>
      </c>
      <c r="L1227" s="10" t="str">
        <f t="shared" si="57"/>
        <v xml:space="preserve">M.-Gm. </v>
      </c>
      <c r="M1227" t="str">
        <f t="shared" si="59"/>
        <v>M.-Gm. Myszyniec</v>
      </c>
      <c r="O1227" s="69"/>
      <c r="P1227" s="71"/>
      <c r="Q1227" s="93"/>
    </row>
    <row r="1228" spans="5:17">
      <c r="E1228" s="62" t="str">
        <f t="shared" si="58"/>
        <v>1415092</v>
      </c>
      <c r="F1228">
        <v>15</v>
      </c>
      <c r="G1228">
        <v>9</v>
      </c>
      <c r="H1228" s="72">
        <v>2</v>
      </c>
      <c r="I1228" t="s">
        <v>2595</v>
      </c>
      <c r="J1228" t="s">
        <v>1505</v>
      </c>
      <c r="K1228">
        <v>14</v>
      </c>
      <c r="L1228" s="10" t="str">
        <f t="shared" si="57"/>
        <v xml:space="preserve">Gm. </v>
      </c>
      <c r="M1228" t="str">
        <f t="shared" si="59"/>
        <v>Gm. Olszewo-Borki</v>
      </c>
      <c r="O1228" s="69"/>
      <c r="P1228" s="71"/>
      <c r="Q1228" s="93"/>
    </row>
    <row r="1229" spans="5:17">
      <c r="E1229" s="62" t="str">
        <f t="shared" si="58"/>
        <v>1415102</v>
      </c>
      <c r="F1229">
        <v>15</v>
      </c>
      <c r="G1229">
        <v>10</v>
      </c>
      <c r="H1229" s="72">
        <v>2</v>
      </c>
      <c r="I1229" t="s">
        <v>2595</v>
      </c>
      <c r="J1229" t="s">
        <v>1506</v>
      </c>
      <c r="K1229">
        <v>14</v>
      </c>
      <c r="L1229" s="10" t="str">
        <f t="shared" si="57"/>
        <v xml:space="preserve">Gm. </v>
      </c>
      <c r="M1229" t="str">
        <f t="shared" si="59"/>
        <v>Gm. Rzekuń</v>
      </c>
      <c r="O1229" s="69"/>
      <c r="P1229" s="71"/>
      <c r="Q1229" s="93"/>
    </row>
    <row r="1230" spans="5:17">
      <c r="E1230" s="62" t="str">
        <f t="shared" si="58"/>
        <v>1415112</v>
      </c>
      <c r="F1230">
        <v>15</v>
      </c>
      <c r="G1230">
        <v>11</v>
      </c>
      <c r="H1230" s="72">
        <v>2</v>
      </c>
      <c r="I1230" t="s">
        <v>2595</v>
      </c>
      <c r="J1230" t="s">
        <v>1507</v>
      </c>
      <c r="K1230">
        <v>14</v>
      </c>
      <c r="L1230" s="10" t="str">
        <f t="shared" si="57"/>
        <v xml:space="preserve">Gm. </v>
      </c>
      <c r="M1230" t="str">
        <f t="shared" si="59"/>
        <v>Gm. Troszyn</v>
      </c>
      <c r="O1230" s="69"/>
      <c r="P1230" s="71"/>
      <c r="Q1230" s="93"/>
    </row>
    <row r="1231" spans="5:17">
      <c r="E1231" s="62" t="str">
        <f t="shared" si="58"/>
        <v>1416000</v>
      </c>
      <c r="F1231">
        <v>16</v>
      </c>
      <c r="G1231">
        <v>0</v>
      </c>
      <c r="H1231" s="72">
        <v>0</v>
      </c>
      <c r="I1231" t="s">
        <v>304</v>
      </c>
      <c r="J1231" t="s">
        <v>1508</v>
      </c>
      <c r="K1231">
        <v>14</v>
      </c>
      <c r="L1231" s="10" t="str">
        <f t="shared" si="57"/>
        <v xml:space="preserve">Pow. </v>
      </c>
      <c r="M1231" t="str">
        <f t="shared" si="59"/>
        <v>Pow. Ostrowski</v>
      </c>
      <c r="O1231" s="69"/>
      <c r="P1231" s="71"/>
      <c r="Q1231" s="93"/>
    </row>
    <row r="1232" spans="5:17">
      <c r="E1232" s="62" t="str">
        <f t="shared" si="58"/>
        <v>1416011</v>
      </c>
      <c r="F1232">
        <v>16</v>
      </c>
      <c r="G1232">
        <v>1</v>
      </c>
      <c r="H1232" s="72">
        <v>1</v>
      </c>
      <c r="I1232" t="s">
        <v>2595</v>
      </c>
      <c r="J1232" t="s">
        <v>1509</v>
      </c>
      <c r="K1232">
        <v>14</v>
      </c>
      <c r="L1232" s="10" t="str">
        <f t="shared" si="57"/>
        <v xml:space="preserve">M. </v>
      </c>
      <c r="M1232" t="str">
        <f t="shared" si="59"/>
        <v>M. Ostrów Mazowiecka</v>
      </c>
      <c r="O1232" s="69"/>
      <c r="P1232" s="71"/>
      <c r="Q1232" s="93"/>
    </row>
    <row r="1233" spans="5:17">
      <c r="E1233" s="62" t="str">
        <f t="shared" si="58"/>
        <v>1416022</v>
      </c>
      <c r="F1233">
        <v>16</v>
      </c>
      <c r="G1233">
        <v>2</v>
      </c>
      <c r="H1233" s="72">
        <v>2</v>
      </c>
      <c r="I1233" t="s">
        <v>2595</v>
      </c>
      <c r="J1233" t="s">
        <v>1510</v>
      </c>
      <c r="K1233">
        <v>14</v>
      </c>
      <c r="L1233" s="10" t="str">
        <f t="shared" si="57"/>
        <v xml:space="preserve">Gm. </v>
      </c>
      <c r="M1233" t="str">
        <f t="shared" si="59"/>
        <v>Gm. Andrzejewo</v>
      </c>
      <c r="O1233" s="69"/>
      <c r="P1233" s="71"/>
      <c r="Q1233" s="93"/>
    </row>
    <row r="1234" spans="5:17">
      <c r="E1234" s="62" t="str">
        <f t="shared" si="58"/>
        <v>1416032</v>
      </c>
      <c r="F1234">
        <v>16</v>
      </c>
      <c r="G1234">
        <v>3</v>
      </c>
      <c r="H1234" s="72">
        <v>2</v>
      </c>
      <c r="I1234" t="s">
        <v>2595</v>
      </c>
      <c r="J1234" t="s">
        <v>1511</v>
      </c>
      <c r="K1234">
        <v>14</v>
      </c>
      <c r="L1234" s="10" t="str">
        <f t="shared" si="57"/>
        <v xml:space="preserve">Gm. </v>
      </c>
      <c r="M1234" t="str">
        <f t="shared" si="59"/>
        <v>Gm. Boguty-Pianki</v>
      </c>
      <c r="O1234" s="69"/>
      <c r="P1234" s="71"/>
      <c r="Q1234" s="93"/>
    </row>
    <row r="1235" spans="5:17">
      <c r="E1235" s="62" t="str">
        <f t="shared" si="58"/>
        <v>1416043</v>
      </c>
      <c r="F1235">
        <v>16</v>
      </c>
      <c r="G1235">
        <v>4</v>
      </c>
      <c r="H1235" s="72">
        <v>3</v>
      </c>
      <c r="I1235" t="s">
        <v>2595</v>
      </c>
      <c r="J1235" t="s">
        <v>1512</v>
      </c>
      <c r="K1235">
        <v>14</v>
      </c>
      <c r="L1235" s="10" t="str">
        <f t="shared" si="57"/>
        <v xml:space="preserve">M.-Gm. </v>
      </c>
      <c r="M1235" t="str">
        <f t="shared" si="59"/>
        <v>M.-Gm. Brok</v>
      </c>
      <c r="O1235" s="69"/>
      <c r="P1235" s="71"/>
      <c r="Q1235" s="93"/>
    </row>
    <row r="1236" spans="5:17">
      <c r="E1236" s="62" t="str">
        <f t="shared" si="58"/>
        <v>1416052</v>
      </c>
      <c r="F1236">
        <v>16</v>
      </c>
      <c r="G1236">
        <v>5</v>
      </c>
      <c r="H1236" s="72">
        <v>2</v>
      </c>
      <c r="I1236" t="s">
        <v>2595</v>
      </c>
      <c r="J1236" t="s">
        <v>1513</v>
      </c>
      <c r="K1236">
        <v>14</v>
      </c>
      <c r="L1236" s="10" t="str">
        <f t="shared" si="57"/>
        <v xml:space="preserve">Gm. </v>
      </c>
      <c r="M1236" t="str">
        <f t="shared" si="59"/>
        <v>Gm. Małkinia Górna</v>
      </c>
      <c r="O1236" s="69"/>
      <c r="P1236" s="71"/>
      <c r="Q1236" s="93"/>
    </row>
    <row r="1237" spans="5:17">
      <c r="E1237" s="62" t="str">
        <f t="shared" si="58"/>
        <v>1416062</v>
      </c>
      <c r="F1237">
        <v>16</v>
      </c>
      <c r="G1237">
        <v>6</v>
      </c>
      <c r="H1237" s="72">
        <v>2</v>
      </c>
      <c r="I1237" t="s">
        <v>2595</v>
      </c>
      <c r="J1237" t="s">
        <v>1514</v>
      </c>
      <c r="K1237">
        <v>14</v>
      </c>
      <c r="L1237" s="10" t="str">
        <f t="shared" si="57"/>
        <v xml:space="preserve">Gm. </v>
      </c>
      <c r="M1237" t="str">
        <f t="shared" si="59"/>
        <v>Gm. Nur</v>
      </c>
      <c r="O1237" s="69"/>
      <c r="P1237" s="71"/>
      <c r="Q1237" s="93"/>
    </row>
    <row r="1238" spans="5:17">
      <c r="E1238" s="62" t="str">
        <f t="shared" si="58"/>
        <v>1416072</v>
      </c>
      <c r="F1238">
        <v>16</v>
      </c>
      <c r="G1238">
        <v>7</v>
      </c>
      <c r="H1238" s="72">
        <v>2</v>
      </c>
      <c r="I1238" t="s">
        <v>2595</v>
      </c>
      <c r="J1238" t="s">
        <v>1509</v>
      </c>
      <c r="K1238">
        <v>14</v>
      </c>
      <c r="L1238" s="10" t="str">
        <f t="shared" si="57"/>
        <v xml:space="preserve">Gm. </v>
      </c>
      <c r="M1238" t="str">
        <f t="shared" si="59"/>
        <v>Gm. Ostrów Mazowiecka</v>
      </c>
      <c r="O1238" s="69"/>
      <c r="P1238" s="71"/>
      <c r="Q1238" s="93"/>
    </row>
    <row r="1239" spans="5:17">
      <c r="E1239" s="62" t="str">
        <f t="shared" si="58"/>
        <v>1416082</v>
      </c>
      <c r="F1239">
        <v>16</v>
      </c>
      <c r="G1239">
        <v>8</v>
      </c>
      <c r="H1239" s="72">
        <v>2</v>
      </c>
      <c r="I1239" t="s">
        <v>2595</v>
      </c>
      <c r="J1239" t="s">
        <v>1515</v>
      </c>
      <c r="K1239">
        <v>14</v>
      </c>
      <c r="L1239" s="10" t="str">
        <f t="shared" si="57"/>
        <v xml:space="preserve">Gm. </v>
      </c>
      <c r="M1239" t="str">
        <f t="shared" si="59"/>
        <v>Gm. Stary Lubotyń</v>
      </c>
      <c r="O1239" s="69"/>
      <c r="P1239" s="71"/>
      <c r="Q1239" s="93"/>
    </row>
    <row r="1240" spans="5:17">
      <c r="E1240" s="62" t="str">
        <f t="shared" si="58"/>
        <v>1416092</v>
      </c>
      <c r="F1240">
        <v>16</v>
      </c>
      <c r="G1240">
        <v>9</v>
      </c>
      <c r="H1240" s="72">
        <v>2</v>
      </c>
      <c r="I1240" t="s">
        <v>2595</v>
      </c>
      <c r="J1240" t="s">
        <v>1516</v>
      </c>
      <c r="K1240">
        <v>14</v>
      </c>
      <c r="L1240" s="10" t="str">
        <f t="shared" si="57"/>
        <v xml:space="preserve">Gm. </v>
      </c>
      <c r="M1240" t="str">
        <f t="shared" si="59"/>
        <v>Gm. Szulborze Wielkie</v>
      </c>
      <c r="O1240" s="69"/>
      <c r="P1240" s="71"/>
      <c r="Q1240" s="93"/>
    </row>
    <row r="1241" spans="5:17">
      <c r="E1241" s="62" t="str">
        <f t="shared" si="58"/>
        <v>1416102</v>
      </c>
      <c r="F1241">
        <v>16</v>
      </c>
      <c r="G1241">
        <v>10</v>
      </c>
      <c r="H1241" s="72">
        <v>2</v>
      </c>
      <c r="I1241" t="s">
        <v>2595</v>
      </c>
      <c r="J1241" t="s">
        <v>1517</v>
      </c>
      <c r="K1241">
        <v>14</v>
      </c>
      <c r="L1241" s="10" t="str">
        <f t="shared" si="57"/>
        <v xml:space="preserve">Gm. </v>
      </c>
      <c r="M1241" t="str">
        <f t="shared" si="59"/>
        <v>Gm. Wąsewo</v>
      </c>
      <c r="O1241" s="69"/>
      <c r="P1241" s="71"/>
      <c r="Q1241" s="93"/>
    </row>
    <row r="1242" spans="5:17">
      <c r="E1242" s="62" t="str">
        <f t="shared" si="58"/>
        <v>1416112</v>
      </c>
      <c r="F1242">
        <v>16</v>
      </c>
      <c r="G1242">
        <v>11</v>
      </c>
      <c r="H1242" s="72">
        <v>2</v>
      </c>
      <c r="I1242" t="s">
        <v>2595</v>
      </c>
      <c r="J1242" t="s">
        <v>1518</v>
      </c>
      <c r="K1242">
        <v>14</v>
      </c>
      <c r="L1242" s="10" t="str">
        <f t="shared" si="57"/>
        <v xml:space="preserve">Gm. </v>
      </c>
      <c r="M1242" t="str">
        <f t="shared" si="59"/>
        <v>Gm. Zaręby Kościelne</v>
      </c>
      <c r="O1242" s="69"/>
      <c r="P1242" s="71"/>
      <c r="Q1242" s="93"/>
    </row>
    <row r="1243" spans="5:17">
      <c r="E1243" s="62" t="str">
        <f t="shared" si="58"/>
        <v>1417000</v>
      </c>
      <c r="F1243">
        <v>17</v>
      </c>
      <c r="G1243">
        <v>0</v>
      </c>
      <c r="H1243" s="72">
        <v>0</v>
      </c>
      <c r="I1243" t="s">
        <v>304</v>
      </c>
      <c r="J1243" t="s">
        <v>1519</v>
      </c>
      <c r="K1243">
        <v>14</v>
      </c>
      <c r="L1243" s="10" t="str">
        <f t="shared" si="57"/>
        <v xml:space="preserve">Pow. </v>
      </c>
      <c r="M1243" t="str">
        <f t="shared" si="59"/>
        <v>Pow. Otwocki</v>
      </c>
      <c r="O1243" s="69"/>
      <c r="P1243" s="71"/>
      <c r="Q1243" s="93"/>
    </row>
    <row r="1244" spans="5:17">
      <c r="E1244" s="62" t="str">
        <f t="shared" si="58"/>
        <v>1417011</v>
      </c>
      <c r="F1244">
        <v>17</v>
      </c>
      <c r="G1244">
        <v>1</v>
      </c>
      <c r="H1244" s="72">
        <v>1</v>
      </c>
      <c r="I1244" t="s">
        <v>2595</v>
      </c>
      <c r="J1244" t="s">
        <v>744</v>
      </c>
      <c r="K1244">
        <v>14</v>
      </c>
      <c r="L1244" s="10" t="str">
        <f t="shared" si="57"/>
        <v xml:space="preserve">M. </v>
      </c>
      <c r="M1244" t="str">
        <f t="shared" si="59"/>
        <v>M. Józefów</v>
      </c>
      <c r="O1244" s="69"/>
      <c r="P1244" s="71"/>
      <c r="Q1244" s="93"/>
    </row>
    <row r="1245" spans="5:17">
      <c r="E1245" s="62" t="str">
        <f t="shared" si="58"/>
        <v>1417021</v>
      </c>
      <c r="F1245">
        <v>17</v>
      </c>
      <c r="G1245">
        <v>2</v>
      </c>
      <c r="H1245" s="72">
        <v>1</v>
      </c>
      <c r="I1245" t="s">
        <v>2595</v>
      </c>
      <c r="J1245" t="s">
        <v>1520</v>
      </c>
      <c r="K1245">
        <v>14</v>
      </c>
      <c r="L1245" s="10" t="str">
        <f t="shared" si="57"/>
        <v xml:space="preserve">M. </v>
      </c>
      <c r="M1245" t="str">
        <f t="shared" si="59"/>
        <v>M. Otwock</v>
      </c>
      <c r="O1245" s="69"/>
      <c r="P1245" s="71"/>
      <c r="Q1245" s="93"/>
    </row>
    <row r="1246" spans="5:17">
      <c r="E1246" s="62" t="str">
        <f t="shared" si="58"/>
        <v>1417032</v>
      </c>
      <c r="F1246">
        <v>17</v>
      </c>
      <c r="G1246">
        <v>3</v>
      </c>
      <c r="H1246" s="72">
        <v>2</v>
      </c>
      <c r="I1246" t="s">
        <v>2595</v>
      </c>
      <c r="J1246" t="s">
        <v>1521</v>
      </c>
      <c r="K1246">
        <v>14</v>
      </c>
      <c r="L1246" s="10" t="str">
        <f t="shared" si="57"/>
        <v xml:space="preserve">Gm. </v>
      </c>
      <c r="M1246" t="str">
        <f t="shared" si="59"/>
        <v>Gm. Celestynów</v>
      </c>
      <c r="O1246" s="69"/>
      <c r="P1246" s="71"/>
      <c r="Q1246" s="93"/>
    </row>
    <row r="1247" spans="5:17">
      <c r="E1247" s="62" t="str">
        <f t="shared" si="58"/>
        <v>1417043</v>
      </c>
      <c r="F1247">
        <v>17</v>
      </c>
      <c r="G1247">
        <v>4</v>
      </c>
      <c r="H1247" s="72">
        <v>3</v>
      </c>
      <c r="I1247" t="s">
        <v>2595</v>
      </c>
      <c r="J1247" t="s">
        <v>1522</v>
      </c>
      <c r="K1247">
        <v>14</v>
      </c>
      <c r="L1247" s="10" t="str">
        <f t="shared" si="57"/>
        <v xml:space="preserve">M.-Gm. </v>
      </c>
      <c r="M1247" t="str">
        <f t="shared" si="59"/>
        <v>M.-Gm. Karczew</v>
      </c>
      <c r="O1247" s="69"/>
      <c r="P1247" s="71"/>
      <c r="Q1247" s="93"/>
    </row>
    <row r="1248" spans="5:17">
      <c r="E1248" s="62" t="str">
        <f t="shared" si="58"/>
        <v>1417052</v>
      </c>
      <c r="F1248">
        <v>17</v>
      </c>
      <c r="G1248">
        <v>5</v>
      </c>
      <c r="H1248" s="72">
        <v>2</v>
      </c>
      <c r="I1248" t="s">
        <v>2595</v>
      </c>
      <c r="J1248" t="s">
        <v>1523</v>
      </c>
      <c r="K1248">
        <v>14</v>
      </c>
      <c r="L1248" s="10" t="str">
        <f t="shared" si="57"/>
        <v xml:space="preserve">Gm. </v>
      </c>
      <c r="M1248" t="str">
        <f t="shared" si="59"/>
        <v>Gm. Kołbiel</v>
      </c>
      <c r="O1248" s="69"/>
      <c r="P1248" s="71"/>
      <c r="Q1248" s="93"/>
    </row>
    <row r="1249" spans="5:17">
      <c r="E1249" s="62" t="str">
        <f t="shared" si="58"/>
        <v>1417063</v>
      </c>
      <c r="F1249">
        <v>17</v>
      </c>
      <c r="G1249">
        <v>6</v>
      </c>
      <c r="H1249" s="72">
        <v>3</v>
      </c>
      <c r="I1249" t="s">
        <v>2595</v>
      </c>
      <c r="J1249" t="s">
        <v>1524</v>
      </c>
      <c r="K1249">
        <v>14</v>
      </c>
      <c r="L1249" s="10" t="str">
        <f t="shared" si="57"/>
        <v xml:space="preserve">M.-Gm. </v>
      </c>
      <c r="M1249" t="str">
        <f t="shared" si="59"/>
        <v>M.-Gm. Osieck</v>
      </c>
      <c r="O1249" s="69"/>
      <c r="P1249" s="71"/>
      <c r="Q1249" s="93">
        <v>1</v>
      </c>
    </row>
    <row r="1250" spans="5:17">
      <c r="E1250" s="62" t="str">
        <f t="shared" si="58"/>
        <v>1417072</v>
      </c>
      <c r="F1250">
        <v>17</v>
      </c>
      <c r="G1250">
        <v>7</v>
      </c>
      <c r="H1250" s="72">
        <v>2</v>
      </c>
      <c r="I1250" t="s">
        <v>2595</v>
      </c>
      <c r="J1250" t="s">
        <v>1525</v>
      </c>
      <c r="K1250">
        <v>14</v>
      </c>
      <c r="L1250" s="10" t="str">
        <f t="shared" si="57"/>
        <v xml:space="preserve">Gm. </v>
      </c>
      <c r="M1250" t="str">
        <f t="shared" si="59"/>
        <v>Gm. Sobienie-Jeziory</v>
      </c>
      <c r="O1250" s="69"/>
      <c r="P1250" s="71"/>
      <c r="Q1250" s="93"/>
    </row>
    <row r="1251" spans="5:17">
      <c r="E1251" s="62" t="str">
        <f t="shared" si="58"/>
        <v>1417082</v>
      </c>
      <c r="F1251">
        <v>17</v>
      </c>
      <c r="G1251">
        <v>8</v>
      </c>
      <c r="H1251" s="72">
        <v>2</v>
      </c>
      <c r="I1251" t="s">
        <v>2595</v>
      </c>
      <c r="J1251" t="s">
        <v>1526</v>
      </c>
      <c r="K1251">
        <v>14</v>
      </c>
      <c r="L1251" s="10" t="str">
        <f t="shared" si="57"/>
        <v xml:space="preserve">Gm. </v>
      </c>
      <c r="M1251" t="str">
        <f t="shared" si="59"/>
        <v>Gm. Wiązowna</v>
      </c>
      <c r="O1251" s="69"/>
      <c r="P1251" s="71"/>
      <c r="Q1251" s="93"/>
    </row>
    <row r="1252" spans="5:17">
      <c r="E1252" s="62" t="str">
        <f t="shared" si="58"/>
        <v>1418000</v>
      </c>
      <c r="F1252">
        <v>18</v>
      </c>
      <c r="G1252">
        <v>0</v>
      </c>
      <c r="H1252" s="72">
        <v>0</v>
      </c>
      <c r="I1252" t="s">
        <v>304</v>
      </c>
      <c r="J1252" t="s">
        <v>1527</v>
      </c>
      <c r="K1252">
        <v>14</v>
      </c>
      <c r="L1252" s="10" t="str">
        <f t="shared" si="57"/>
        <v xml:space="preserve">Pow. </v>
      </c>
      <c r="M1252" t="str">
        <f t="shared" si="59"/>
        <v>Pow. Piaseczyński</v>
      </c>
      <c r="O1252" s="69"/>
      <c r="P1252" s="71"/>
      <c r="Q1252" s="93"/>
    </row>
    <row r="1253" spans="5:17">
      <c r="E1253" s="62" t="str">
        <f t="shared" si="58"/>
        <v>1418013</v>
      </c>
      <c r="F1253">
        <v>18</v>
      </c>
      <c r="G1253">
        <v>1</v>
      </c>
      <c r="H1253" s="72">
        <v>3</v>
      </c>
      <c r="I1253" t="s">
        <v>2595</v>
      </c>
      <c r="J1253" t="s">
        <v>1528</v>
      </c>
      <c r="K1253">
        <v>14</v>
      </c>
      <c r="L1253" s="10" t="str">
        <f t="shared" si="57"/>
        <v xml:space="preserve">M.-Gm. </v>
      </c>
      <c r="M1253" t="str">
        <f t="shared" si="59"/>
        <v>M.-Gm. Góra Kalwaria</v>
      </c>
      <c r="O1253" s="69"/>
      <c r="P1253" s="71"/>
      <c r="Q1253" s="93"/>
    </row>
    <row r="1254" spans="5:17">
      <c r="E1254" s="62" t="str">
        <f t="shared" si="58"/>
        <v>1418023</v>
      </c>
      <c r="F1254">
        <v>18</v>
      </c>
      <c r="G1254">
        <v>2</v>
      </c>
      <c r="H1254" s="72">
        <v>3</v>
      </c>
      <c r="I1254" t="s">
        <v>2595</v>
      </c>
      <c r="J1254" t="s">
        <v>1529</v>
      </c>
      <c r="K1254">
        <v>14</v>
      </c>
      <c r="L1254" s="10" t="str">
        <f t="shared" si="57"/>
        <v xml:space="preserve">M.-Gm. </v>
      </c>
      <c r="M1254" t="str">
        <f t="shared" si="59"/>
        <v>M.-Gm. Konstancin-Jeziorna</v>
      </c>
      <c r="O1254" s="69"/>
      <c r="P1254" s="71"/>
      <c r="Q1254" s="93"/>
    </row>
    <row r="1255" spans="5:17">
      <c r="E1255" s="62" t="str">
        <f t="shared" si="58"/>
        <v>1418032</v>
      </c>
      <c r="F1255">
        <v>18</v>
      </c>
      <c r="G1255">
        <v>3</v>
      </c>
      <c r="H1255" s="72">
        <v>2</v>
      </c>
      <c r="I1255" t="s">
        <v>2595</v>
      </c>
      <c r="J1255" t="s">
        <v>1530</v>
      </c>
      <c r="K1255">
        <v>14</v>
      </c>
      <c r="L1255" s="10" t="str">
        <f t="shared" si="57"/>
        <v xml:space="preserve">Gm. </v>
      </c>
      <c r="M1255" t="str">
        <f t="shared" si="59"/>
        <v>Gm. Lesznowola</v>
      </c>
      <c r="O1255" s="69"/>
      <c r="P1255" s="71"/>
      <c r="Q1255" s="93"/>
    </row>
    <row r="1256" spans="5:17">
      <c r="E1256" s="62" t="str">
        <f t="shared" si="58"/>
        <v>1418043</v>
      </c>
      <c r="F1256">
        <v>18</v>
      </c>
      <c r="G1256">
        <v>4</v>
      </c>
      <c r="H1256" s="72">
        <v>3</v>
      </c>
      <c r="I1256" t="s">
        <v>2595</v>
      </c>
      <c r="J1256" t="s">
        <v>1531</v>
      </c>
      <c r="K1256">
        <v>14</v>
      </c>
      <c r="L1256" s="10" t="str">
        <f t="shared" si="57"/>
        <v xml:space="preserve">M.-Gm. </v>
      </c>
      <c r="M1256" t="str">
        <f t="shared" si="59"/>
        <v>M.-Gm. Piaseczno</v>
      </c>
      <c r="O1256" s="69"/>
      <c r="P1256" s="71"/>
      <c r="Q1256" s="93"/>
    </row>
    <row r="1257" spans="5:17">
      <c r="E1257" s="62" t="str">
        <f t="shared" si="58"/>
        <v>1418052</v>
      </c>
      <c r="F1257">
        <v>18</v>
      </c>
      <c r="G1257">
        <v>5</v>
      </c>
      <c r="H1257" s="72">
        <v>2</v>
      </c>
      <c r="I1257" t="s">
        <v>2595</v>
      </c>
      <c r="J1257" t="s">
        <v>1532</v>
      </c>
      <c r="K1257">
        <v>14</v>
      </c>
      <c r="L1257" s="10" t="str">
        <f t="shared" si="57"/>
        <v xml:space="preserve">Gm. </v>
      </c>
      <c r="M1257" t="str">
        <f t="shared" si="59"/>
        <v>Gm. Prażmów</v>
      </c>
      <c r="O1257" s="69"/>
      <c r="P1257" s="71"/>
      <c r="Q1257" s="93"/>
    </row>
    <row r="1258" spans="5:17">
      <c r="E1258" s="62" t="str">
        <f t="shared" si="58"/>
        <v>1418063</v>
      </c>
      <c r="F1258">
        <v>18</v>
      </c>
      <c r="G1258">
        <v>6</v>
      </c>
      <c r="H1258" s="72">
        <v>3</v>
      </c>
      <c r="I1258" t="s">
        <v>2595</v>
      </c>
      <c r="J1258" t="s">
        <v>1533</v>
      </c>
      <c r="K1258">
        <v>14</v>
      </c>
      <c r="L1258" s="10" t="str">
        <f t="shared" si="57"/>
        <v xml:space="preserve">M.-Gm. </v>
      </c>
      <c r="M1258" t="str">
        <f t="shared" si="59"/>
        <v>M.-Gm. Tarczyn</v>
      </c>
      <c r="O1258" s="69"/>
      <c r="P1258" s="71"/>
      <c r="Q1258" s="93"/>
    </row>
    <row r="1259" spans="5:17">
      <c r="E1259" s="62" t="str">
        <f t="shared" si="58"/>
        <v>1419000</v>
      </c>
      <c r="F1259">
        <v>19</v>
      </c>
      <c r="G1259">
        <v>0</v>
      </c>
      <c r="H1259" s="72">
        <v>0</v>
      </c>
      <c r="I1259" t="s">
        <v>304</v>
      </c>
      <c r="J1259" t="s">
        <v>1534</v>
      </c>
      <c r="K1259">
        <v>14</v>
      </c>
      <c r="L1259" s="10" t="str">
        <f t="shared" si="57"/>
        <v xml:space="preserve">Pow. </v>
      </c>
      <c r="M1259" t="str">
        <f t="shared" si="59"/>
        <v>Pow. Płocki</v>
      </c>
      <c r="O1259" s="69"/>
      <c r="P1259" s="71"/>
      <c r="Q1259" s="93"/>
    </row>
    <row r="1260" spans="5:17">
      <c r="E1260" s="62" t="str">
        <f t="shared" si="58"/>
        <v>1419012</v>
      </c>
      <c r="F1260">
        <v>19</v>
      </c>
      <c r="G1260">
        <v>1</v>
      </c>
      <c r="H1260" s="72">
        <v>2</v>
      </c>
      <c r="I1260" t="s">
        <v>2595</v>
      </c>
      <c r="J1260" t="s">
        <v>1535</v>
      </c>
      <c r="K1260">
        <v>14</v>
      </c>
      <c r="L1260" s="10" t="str">
        <f t="shared" si="57"/>
        <v xml:space="preserve">Gm. </v>
      </c>
      <c r="M1260" t="str">
        <f t="shared" si="59"/>
        <v>Gm. Bielsk</v>
      </c>
      <c r="O1260" s="69"/>
      <c r="P1260" s="71"/>
      <c r="Q1260" s="93"/>
    </row>
    <row r="1261" spans="5:17">
      <c r="E1261" s="62" t="str">
        <f t="shared" si="58"/>
        <v>1419023</v>
      </c>
      <c r="F1261">
        <v>19</v>
      </c>
      <c r="G1261">
        <v>2</v>
      </c>
      <c r="H1261" s="72">
        <v>3</v>
      </c>
      <c r="I1261" t="s">
        <v>2595</v>
      </c>
      <c r="J1261" t="s">
        <v>1536</v>
      </c>
      <c r="K1261">
        <v>14</v>
      </c>
      <c r="L1261" s="10" t="str">
        <f t="shared" si="57"/>
        <v xml:space="preserve">M.-Gm. </v>
      </c>
      <c r="M1261" t="str">
        <f t="shared" si="59"/>
        <v>M.-Gm. Bodzanów</v>
      </c>
      <c r="O1261" s="69"/>
      <c r="P1261" s="71">
        <v>1</v>
      </c>
      <c r="Q1261" s="93"/>
    </row>
    <row r="1262" spans="5:17">
      <c r="E1262" s="62" t="str">
        <f t="shared" si="58"/>
        <v>1419032</v>
      </c>
      <c r="F1262">
        <v>19</v>
      </c>
      <c r="G1262">
        <v>3</v>
      </c>
      <c r="H1262" s="72">
        <v>2</v>
      </c>
      <c r="I1262" t="s">
        <v>2595</v>
      </c>
      <c r="J1262" t="s">
        <v>1537</v>
      </c>
      <c r="K1262">
        <v>14</v>
      </c>
      <c r="L1262" s="10" t="str">
        <f t="shared" si="57"/>
        <v xml:space="preserve">Gm. </v>
      </c>
      <c r="M1262" t="str">
        <f t="shared" si="59"/>
        <v>Gm. Brudzeń Duży</v>
      </c>
      <c r="O1262" s="69"/>
      <c r="P1262" s="71"/>
      <c r="Q1262" s="93"/>
    </row>
    <row r="1263" spans="5:17">
      <c r="E1263" s="62" t="str">
        <f t="shared" si="58"/>
        <v>1419042</v>
      </c>
      <c r="F1263">
        <v>19</v>
      </c>
      <c r="G1263">
        <v>4</v>
      </c>
      <c r="H1263" s="72">
        <v>2</v>
      </c>
      <c r="I1263" t="s">
        <v>2595</v>
      </c>
      <c r="J1263" t="s">
        <v>1538</v>
      </c>
      <c r="K1263">
        <v>14</v>
      </c>
      <c r="L1263" s="10" t="str">
        <f t="shared" si="57"/>
        <v xml:space="preserve">Gm. </v>
      </c>
      <c r="M1263" t="str">
        <f t="shared" si="59"/>
        <v>Gm. Bulkowo</v>
      </c>
      <c r="O1263" s="69"/>
      <c r="P1263" s="71"/>
      <c r="Q1263" s="93"/>
    </row>
    <row r="1264" spans="5:17">
      <c r="E1264" s="62" t="str">
        <f t="shared" si="58"/>
        <v>1419053</v>
      </c>
      <c r="F1264">
        <v>19</v>
      </c>
      <c r="G1264">
        <v>5</v>
      </c>
      <c r="H1264" s="72">
        <v>3</v>
      </c>
      <c r="I1264" t="s">
        <v>2595</v>
      </c>
      <c r="J1264" t="s">
        <v>1539</v>
      </c>
      <c r="K1264">
        <v>14</v>
      </c>
      <c r="L1264" s="10" t="str">
        <f t="shared" si="57"/>
        <v xml:space="preserve">M.-Gm. </v>
      </c>
      <c r="M1264" t="str">
        <f t="shared" si="59"/>
        <v>M.-Gm. Drobin</v>
      </c>
      <c r="O1264" s="69"/>
      <c r="P1264" s="71"/>
      <c r="Q1264" s="93"/>
    </row>
    <row r="1265" spans="5:17">
      <c r="E1265" s="62" t="str">
        <f t="shared" si="58"/>
        <v>1419063</v>
      </c>
      <c r="F1265">
        <v>19</v>
      </c>
      <c r="G1265">
        <v>6</v>
      </c>
      <c r="H1265" s="72">
        <v>3</v>
      </c>
      <c r="I1265" t="s">
        <v>2595</v>
      </c>
      <c r="J1265" t="s">
        <v>1540</v>
      </c>
      <c r="K1265">
        <v>14</v>
      </c>
      <c r="L1265" s="10" t="str">
        <f t="shared" si="57"/>
        <v xml:space="preserve">M.-Gm. </v>
      </c>
      <c r="M1265" t="str">
        <f t="shared" si="59"/>
        <v>M.-Gm. Gąbin</v>
      </c>
      <c r="O1265" s="69"/>
      <c r="P1265" s="71"/>
      <c r="Q1265" s="93"/>
    </row>
    <row r="1266" spans="5:17">
      <c r="E1266" s="62" t="str">
        <f t="shared" si="58"/>
        <v>1419072</v>
      </c>
      <c r="F1266">
        <v>19</v>
      </c>
      <c r="G1266">
        <v>7</v>
      </c>
      <c r="H1266" s="72">
        <v>2</v>
      </c>
      <c r="I1266" t="s">
        <v>2595</v>
      </c>
      <c r="J1266" t="s">
        <v>1541</v>
      </c>
      <c r="K1266">
        <v>14</v>
      </c>
      <c r="L1266" s="10" t="str">
        <f t="shared" si="57"/>
        <v xml:space="preserve">Gm. </v>
      </c>
      <c r="M1266" t="str">
        <f t="shared" si="59"/>
        <v>Gm. Łąck</v>
      </c>
      <c r="O1266" s="69"/>
      <c r="P1266" s="71"/>
      <c r="Q1266" s="93"/>
    </row>
    <row r="1267" spans="5:17">
      <c r="E1267" s="62" t="str">
        <f t="shared" si="58"/>
        <v>1419082</v>
      </c>
      <c r="F1267">
        <v>19</v>
      </c>
      <c r="G1267">
        <v>8</v>
      </c>
      <c r="H1267" s="72">
        <v>2</v>
      </c>
      <c r="I1267" t="s">
        <v>2595</v>
      </c>
      <c r="J1267" t="s">
        <v>1542</v>
      </c>
      <c r="K1267">
        <v>14</v>
      </c>
      <c r="L1267" s="10" t="str">
        <f t="shared" si="57"/>
        <v xml:space="preserve">Gm. </v>
      </c>
      <c r="M1267" t="str">
        <f t="shared" si="59"/>
        <v>Gm. Mała Wieś</v>
      </c>
      <c r="O1267" s="69"/>
      <c r="P1267" s="71"/>
      <c r="Q1267" s="93"/>
    </row>
    <row r="1268" spans="5:17">
      <c r="E1268" s="62" t="str">
        <f t="shared" si="58"/>
        <v>1419092</v>
      </c>
      <c r="F1268">
        <v>19</v>
      </c>
      <c r="G1268">
        <v>9</v>
      </c>
      <c r="H1268" s="72">
        <v>2</v>
      </c>
      <c r="I1268" t="s">
        <v>2595</v>
      </c>
      <c r="J1268" t="s">
        <v>1543</v>
      </c>
      <c r="K1268">
        <v>14</v>
      </c>
      <c r="L1268" s="10" t="str">
        <f t="shared" si="57"/>
        <v xml:space="preserve">Gm. </v>
      </c>
      <c r="M1268" t="str">
        <f t="shared" si="59"/>
        <v>Gm. Nowy Duninów</v>
      </c>
      <c r="O1268" s="69"/>
      <c r="P1268" s="71"/>
      <c r="Q1268" s="93"/>
    </row>
    <row r="1269" spans="5:17">
      <c r="E1269" s="62" t="str">
        <f t="shared" si="58"/>
        <v>1419102</v>
      </c>
      <c r="F1269">
        <v>19</v>
      </c>
      <c r="G1269">
        <v>10</v>
      </c>
      <c r="H1269" s="72">
        <v>2</v>
      </c>
      <c r="I1269" t="s">
        <v>2595</v>
      </c>
      <c r="J1269" t="s">
        <v>1544</v>
      </c>
      <c r="K1269">
        <v>14</v>
      </c>
      <c r="L1269" s="10" t="str">
        <f t="shared" si="57"/>
        <v xml:space="preserve">Gm. </v>
      </c>
      <c r="M1269" t="str">
        <f t="shared" si="59"/>
        <v>Gm. Radzanowo</v>
      </c>
      <c r="O1269" s="69"/>
      <c r="P1269" s="71"/>
      <c r="Q1269" s="93"/>
    </row>
    <row r="1270" spans="5:17">
      <c r="E1270" s="62" t="str">
        <f t="shared" si="58"/>
        <v>1419112</v>
      </c>
      <c r="F1270">
        <v>19</v>
      </c>
      <c r="G1270">
        <v>11</v>
      </c>
      <c r="H1270" s="72">
        <v>2</v>
      </c>
      <c r="I1270" t="s">
        <v>2595</v>
      </c>
      <c r="J1270" t="s">
        <v>967</v>
      </c>
      <c r="K1270">
        <v>14</v>
      </c>
      <c r="L1270" s="10" t="str">
        <f t="shared" si="57"/>
        <v xml:space="preserve">Gm. </v>
      </c>
      <c r="M1270" t="str">
        <f t="shared" si="59"/>
        <v>Gm. Słubice</v>
      </c>
      <c r="O1270" s="69"/>
      <c r="P1270" s="71"/>
      <c r="Q1270" s="93"/>
    </row>
    <row r="1271" spans="5:17">
      <c r="E1271" s="62" t="str">
        <f t="shared" si="58"/>
        <v>1419122</v>
      </c>
      <c r="F1271">
        <v>19</v>
      </c>
      <c r="G1271">
        <v>12</v>
      </c>
      <c r="H1271" s="72">
        <v>2</v>
      </c>
      <c r="I1271" t="s">
        <v>2595</v>
      </c>
      <c r="J1271" t="s">
        <v>1545</v>
      </c>
      <c r="K1271">
        <v>14</v>
      </c>
      <c r="L1271" s="10" t="str">
        <f t="shared" si="57"/>
        <v xml:space="preserve">Gm. </v>
      </c>
      <c r="M1271" t="str">
        <f t="shared" si="59"/>
        <v>Gm. Słupno</v>
      </c>
      <c r="O1271" s="69"/>
      <c r="P1271" s="71"/>
      <c r="Q1271" s="93"/>
    </row>
    <row r="1272" spans="5:17">
      <c r="E1272" s="62" t="str">
        <f t="shared" si="58"/>
        <v>1419132</v>
      </c>
      <c r="F1272">
        <v>19</v>
      </c>
      <c r="G1272">
        <v>13</v>
      </c>
      <c r="H1272" s="72">
        <v>2</v>
      </c>
      <c r="I1272" t="s">
        <v>2595</v>
      </c>
      <c r="J1272" t="s">
        <v>1546</v>
      </c>
      <c r="K1272">
        <v>14</v>
      </c>
      <c r="L1272" s="10" t="str">
        <f t="shared" si="57"/>
        <v xml:space="preserve">Gm. </v>
      </c>
      <c r="M1272" t="str">
        <f t="shared" si="59"/>
        <v>Gm. Stara Biała</v>
      </c>
      <c r="O1272" s="69"/>
      <c r="P1272" s="71"/>
      <c r="Q1272" s="93"/>
    </row>
    <row r="1273" spans="5:17">
      <c r="E1273" s="62" t="str">
        <f t="shared" si="58"/>
        <v>1419142</v>
      </c>
      <c r="F1273">
        <v>19</v>
      </c>
      <c r="G1273">
        <v>14</v>
      </c>
      <c r="H1273" s="72">
        <v>2</v>
      </c>
      <c r="I1273" t="s">
        <v>2595</v>
      </c>
      <c r="J1273" t="s">
        <v>1547</v>
      </c>
      <c r="K1273">
        <v>14</v>
      </c>
      <c r="L1273" s="10" t="str">
        <f t="shared" si="57"/>
        <v xml:space="preserve">Gm. </v>
      </c>
      <c r="M1273" t="str">
        <f t="shared" si="59"/>
        <v>Gm. Staroźreby</v>
      </c>
      <c r="O1273" s="69"/>
      <c r="P1273" s="71"/>
      <c r="Q1273" s="93"/>
    </row>
    <row r="1274" spans="5:17">
      <c r="E1274" s="62" t="str">
        <f t="shared" si="58"/>
        <v>1419153</v>
      </c>
      <c r="F1274">
        <v>19</v>
      </c>
      <c r="G1274">
        <v>15</v>
      </c>
      <c r="H1274" s="72">
        <v>3</v>
      </c>
      <c r="I1274" t="s">
        <v>2595</v>
      </c>
      <c r="J1274" t="s">
        <v>1548</v>
      </c>
      <c r="K1274">
        <v>14</v>
      </c>
      <c r="L1274" s="10" t="str">
        <f t="shared" si="57"/>
        <v xml:space="preserve">M.-Gm. </v>
      </c>
      <c r="M1274" t="str">
        <f t="shared" si="59"/>
        <v>M.-Gm. Wyszogród</v>
      </c>
      <c r="O1274" s="69"/>
      <c r="P1274" s="71"/>
      <c r="Q1274" s="93"/>
    </row>
    <row r="1275" spans="5:17">
      <c r="E1275" s="62" t="str">
        <f t="shared" si="58"/>
        <v>1420000</v>
      </c>
      <c r="F1275">
        <v>20</v>
      </c>
      <c r="G1275">
        <v>0</v>
      </c>
      <c r="H1275" s="72">
        <v>0</v>
      </c>
      <c r="I1275" t="s">
        <v>304</v>
      </c>
      <c r="J1275" t="s">
        <v>1549</v>
      </c>
      <c r="K1275">
        <v>14</v>
      </c>
      <c r="L1275" s="10" t="str">
        <f t="shared" si="57"/>
        <v xml:space="preserve">Pow. </v>
      </c>
      <c r="M1275" t="str">
        <f t="shared" si="59"/>
        <v>Pow. Płoński</v>
      </c>
      <c r="O1275" s="69"/>
      <c r="P1275" s="71"/>
      <c r="Q1275" s="93"/>
    </row>
    <row r="1276" spans="5:17">
      <c r="E1276" s="62" t="str">
        <f t="shared" si="58"/>
        <v>1420011</v>
      </c>
      <c r="F1276">
        <v>20</v>
      </c>
      <c r="G1276">
        <v>1</v>
      </c>
      <c r="H1276" s="72">
        <v>1</v>
      </c>
      <c r="I1276" t="s">
        <v>2595</v>
      </c>
      <c r="J1276" t="s">
        <v>1550</v>
      </c>
      <c r="K1276">
        <v>14</v>
      </c>
      <c r="L1276" s="10" t="str">
        <f t="shared" si="57"/>
        <v xml:space="preserve">M. </v>
      </c>
      <c r="M1276" t="str">
        <f t="shared" si="59"/>
        <v>M. Płońsk</v>
      </c>
      <c r="O1276" s="69"/>
      <c r="P1276" s="71"/>
      <c r="Q1276" s="93"/>
    </row>
    <row r="1277" spans="5:17">
      <c r="E1277" s="62" t="str">
        <f t="shared" si="58"/>
        <v>1420021</v>
      </c>
      <c r="F1277">
        <v>20</v>
      </c>
      <c r="G1277">
        <v>2</v>
      </c>
      <c r="H1277" s="72">
        <v>1</v>
      </c>
      <c r="I1277" t="s">
        <v>2595</v>
      </c>
      <c r="J1277" t="s">
        <v>1551</v>
      </c>
      <c r="K1277">
        <v>14</v>
      </c>
      <c r="L1277" s="10" t="str">
        <f t="shared" si="57"/>
        <v xml:space="preserve">M. </v>
      </c>
      <c r="M1277" t="str">
        <f t="shared" si="59"/>
        <v>M. Raciąż</v>
      </c>
      <c r="O1277" s="69"/>
      <c r="P1277" s="71"/>
      <c r="Q1277" s="93"/>
    </row>
    <row r="1278" spans="5:17">
      <c r="E1278" s="62" t="str">
        <f t="shared" si="58"/>
        <v>1420032</v>
      </c>
      <c r="F1278">
        <v>20</v>
      </c>
      <c r="G1278">
        <v>3</v>
      </c>
      <c r="H1278" s="72">
        <v>2</v>
      </c>
      <c r="I1278" t="s">
        <v>2595</v>
      </c>
      <c r="J1278" t="s">
        <v>1552</v>
      </c>
      <c r="K1278">
        <v>14</v>
      </c>
      <c r="L1278" s="10" t="str">
        <f t="shared" si="57"/>
        <v xml:space="preserve">Gm. </v>
      </c>
      <c r="M1278" t="str">
        <f t="shared" si="59"/>
        <v>Gm. Baboszewo</v>
      </c>
      <c r="O1278" s="69"/>
      <c r="P1278" s="71"/>
      <c r="Q1278" s="93"/>
    </row>
    <row r="1279" spans="5:17">
      <c r="E1279" s="62" t="str">
        <f t="shared" si="58"/>
        <v>1420043</v>
      </c>
      <c r="F1279">
        <v>20</v>
      </c>
      <c r="G1279">
        <v>4</v>
      </c>
      <c r="H1279" s="73">
        <v>3</v>
      </c>
      <c r="I1279" t="s">
        <v>2595</v>
      </c>
      <c r="J1279" t="s">
        <v>1553</v>
      </c>
      <c r="K1279">
        <v>14</v>
      </c>
      <c r="L1279" s="10" t="str">
        <f t="shared" si="57"/>
        <v xml:space="preserve">M.-Gm. </v>
      </c>
      <c r="M1279" t="str">
        <f t="shared" si="59"/>
        <v>M.-Gm. Czerwińsk Nad Wisłą</v>
      </c>
      <c r="N1279">
        <v>1</v>
      </c>
      <c r="O1279" s="69"/>
      <c r="P1279" s="71"/>
      <c r="Q1279" s="93"/>
    </row>
    <row r="1280" spans="5:17">
      <c r="E1280" s="62" t="str">
        <f t="shared" si="58"/>
        <v>1420052</v>
      </c>
      <c r="F1280">
        <v>20</v>
      </c>
      <c r="G1280">
        <v>5</v>
      </c>
      <c r="H1280" s="72">
        <v>2</v>
      </c>
      <c r="I1280" t="s">
        <v>2595</v>
      </c>
      <c r="J1280" t="s">
        <v>1554</v>
      </c>
      <c r="K1280">
        <v>14</v>
      </c>
      <c r="L1280" s="10" t="str">
        <f t="shared" si="57"/>
        <v xml:space="preserve">Gm. </v>
      </c>
      <c r="M1280" t="str">
        <f t="shared" si="59"/>
        <v>Gm. Dzierzążnia</v>
      </c>
      <c r="O1280" s="69"/>
      <c r="P1280" s="71"/>
      <c r="Q1280" s="93"/>
    </row>
    <row r="1281" spans="5:17">
      <c r="E1281" s="62" t="str">
        <f t="shared" si="58"/>
        <v>1420062</v>
      </c>
      <c r="F1281">
        <v>20</v>
      </c>
      <c r="G1281">
        <v>6</v>
      </c>
      <c r="H1281" s="72">
        <v>2</v>
      </c>
      <c r="I1281" t="s">
        <v>2595</v>
      </c>
      <c r="J1281" t="s">
        <v>1555</v>
      </c>
      <c r="K1281">
        <v>14</v>
      </c>
      <c r="L1281" s="10" t="str">
        <f t="shared" ref="L1281:L1344" si="60">+IF(H1281=1,"M. ",IF(H1281=2,"Gm. ",IF(H1281=3,"M.-Gm. ",IF(F1281&gt;60,"M. ",LEFT(I1281,3)&amp;". "))))</f>
        <v xml:space="preserve">Gm. </v>
      </c>
      <c r="M1281" t="str">
        <f t="shared" si="59"/>
        <v>Gm. Joniec</v>
      </c>
      <c r="O1281" s="69"/>
      <c r="P1281" s="71"/>
      <c r="Q1281" s="93"/>
    </row>
    <row r="1282" spans="5:17">
      <c r="E1282" s="62" t="str">
        <f t="shared" ref="E1282:E1345" si="61">TEXT(K1282,"00")&amp;TEXT(F1282,"00")&amp;TEXT(G1282,"00")&amp;TEXT(H1282,"0")</f>
        <v>1420072</v>
      </c>
      <c r="F1282">
        <v>20</v>
      </c>
      <c r="G1282">
        <v>7</v>
      </c>
      <c r="H1282" s="72">
        <v>2</v>
      </c>
      <c r="I1282" t="s">
        <v>2595</v>
      </c>
      <c r="J1282" t="s">
        <v>1556</v>
      </c>
      <c r="K1282">
        <v>14</v>
      </c>
      <c r="L1282" s="10" t="str">
        <f t="shared" si="60"/>
        <v xml:space="preserve">Gm. </v>
      </c>
      <c r="M1282" t="str">
        <f t="shared" ref="M1282:M1345" si="62">+L1282&amp;PROPER(J1282)</f>
        <v>Gm. Naruszewo</v>
      </c>
      <c r="O1282" s="69"/>
      <c r="P1282" s="71"/>
      <c r="Q1282" s="93"/>
    </row>
    <row r="1283" spans="5:17">
      <c r="E1283" s="62" t="str">
        <f t="shared" si="61"/>
        <v>1420083</v>
      </c>
      <c r="F1283">
        <v>20</v>
      </c>
      <c r="G1283">
        <v>8</v>
      </c>
      <c r="H1283" s="72">
        <v>3</v>
      </c>
      <c r="I1283" t="s">
        <v>2595</v>
      </c>
      <c r="J1283" t="s">
        <v>1557</v>
      </c>
      <c r="K1283">
        <v>14</v>
      </c>
      <c r="L1283" s="10" t="str">
        <f t="shared" si="60"/>
        <v xml:space="preserve">M.-Gm. </v>
      </c>
      <c r="M1283" t="str">
        <f t="shared" si="62"/>
        <v>M.-Gm. Nowe Miasto</v>
      </c>
      <c r="O1283" s="69">
        <v>1</v>
      </c>
      <c r="P1283" s="71"/>
      <c r="Q1283" s="93"/>
    </row>
    <row r="1284" spans="5:17">
      <c r="E1284" s="62" t="str">
        <f t="shared" si="61"/>
        <v>1420092</v>
      </c>
      <c r="F1284">
        <v>20</v>
      </c>
      <c r="G1284">
        <v>9</v>
      </c>
      <c r="H1284" s="72">
        <v>2</v>
      </c>
      <c r="I1284" t="s">
        <v>2595</v>
      </c>
      <c r="J1284" t="s">
        <v>1550</v>
      </c>
      <c r="K1284">
        <v>14</v>
      </c>
      <c r="L1284" s="10" t="str">
        <f t="shared" si="60"/>
        <v xml:space="preserve">Gm. </v>
      </c>
      <c r="M1284" t="str">
        <f t="shared" si="62"/>
        <v>Gm. Płońsk</v>
      </c>
      <c r="O1284" s="69"/>
      <c r="P1284" s="71"/>
      <c r="Q1284" s="93"/>
    </row>
    <row r="1285" spans="5:17">
      <c r="E1285" s="62" t="str">
        <f t="shared" si="61"/>
        <v>1420102</v>
      </c>
      <c r="F1285">
        <v>20</v>
      </c>
      <c r="G1285">
        <v>10</v>
      </c>
      <c r="H1285" s="72">
        <v>2</v>
      </c>
      <c r="I1285" t="s">
        <v>2595</v>
      </c>
      <c r="J1285" t="s">
        <v>1551</v>
      </c>
      <c r="K1285">
        <v>14</v>
      </c>
      <c r="L1285" s="10" t="str">
        <f t="shared" si="60"/>
        <v xml:space="preserve">Gm. </v>
      </c>
      <c r="M1285" t="str">
        <f t="shared" si="62"/>
        <v>Gm. Raciąż</v>
      </c>
      <c r="O1285" s="69"/>
      <c r="P1285" s="71"/>
      <c r="Q1285" s="93"/>
    </row>
    <row r="1286" spans="5:17">
      <c r="E1286" s="62" t="str">
        <f t="shared" si="61"/>
        <v>1420113</v>
      </c>
      <c r="F1286">
        <v>20</v>
      </c>
      <c r="G1286">
        <v>11</v>
      </c>
      <c r="H1286" s="72">
        <v>3</v>
      </c>
      <c r="I1286" t="s">
        <v>2595</v>
      </c>
      <c r="J1286" t="s">
        <v>1558</v>
      </c>
      <c r="K1286">
        <v>14</v>
      </c>
      <c r="L1286" s="10" t="str">
        <f t="shared" si="60"/>
        <v xml:space="preserve">M.-Gm. </v>
      </c>
      <c r="M1286" t="str">
        <f t="shared" si="62"/>
        <v>M.-Gm. Sochocin</v>
      </c>
      <c r="N1286">
        <v>1</v>
      </c>
      <c r="O1286" s="69"/>
      <c r="P1286" s="71"/>
      <c r="Q1286" s="93"/>
    </row>
    <row r="1287" spans="5:17">
      <c r="E1287" s="62" t="str">
        <f t="shared" si="61"/>
        <v>1420122</v>
      </c>
      <c r="F1287">
        <v>20</v>
      </c>
      <c r="G1287">
        <v>12</v>
      </c>
      <c r="H1287" s="72">
        <v>2</v>
      </c>
      <c r="I1287" t="s">
        <v>2595</v>
      </c>
      <c r="J1287" t="s">
        <v>1559</v>
      </c>
      <c r="K1287">
        <v>14</v>
      </c>
      <c r="L1287" s="10" t="str">
        <f t="shared" si="60"/>
        <v xml:space="preserve">Gm. </v>
      </c>
      <c r="M1287" t="str">
        <f t="shared" si="62"/>
        <v>Gm. Załuski</v>
      </c>
      <c r="O1287" s="69"/>
      <c r="P1287" s="71"/>
      <c r="Q1287" s="93"/>
    </row>
    <row r="1288" spans="5:17">
      <c r="E1288" s="62" t="str">
        <f t="shared" si="61"/>
        <v>1421000</v>
      </c>
      <c r="F1288">
        <v>21</v>
      </c>
      <c r="G1288">
        <v>0</v>
      </c>
      <c r="H1288" s="72">
        <v>0</v>
      </c>
      <c r="I1288" t="s">
        <v>304</v>
      </c>
      <c r="J1288" t="s">
        <v>1560</v>
      </c>
      <c r="K1288">
        <v>14</v>
      </c>
      <c r="L1288" s="10" t="str">
        <f t="shared" si="60"/>
        <v xml:space="preserve">Pow. </v>
      </c>
      <c r="M1288" t="str">
        <f t="shared" si="62"/>
        <v>Pow. Pruszkowski</v>
      </c>
      <c r="O1288" s="69"/>
      <c r="P1288" s="71"/>
      <c r="Q1288" s="93"/>
    </row>
    <row r="1289" spans="5:17">
      <c r="E1289" s="62" t="str">
        <f t="shared" si="61"/>
        <v>1421011</v>
      </c>
      <c r="F1289">
        <v>21</v>
      </c>
      <c r="G1289">
        <v>1</v>
      </c>
      <c r="H1289" s="72">
        <v>1</v>
      </c>
      <c r="I1289" t="s">
        <v>2595</v>
      </c>
      <c r="J1289" t="s">
        <v>1561</v>
      </c>
      <c r="K1289">
        <v>14</v>
      </c>
      <c r="L1289" s="10" t="str">
        <f t="shared" si="60"/>
        <v xml:space="preserve">M. </v>
      </c>
      <c r="M1289" t="str">
        <f t="shared" si="62"/>
        <v>M. Piastów</v>
      </c>
      <c r="O1289" s="69"/>
      <c r="P1289" s="71"/>
      <c r="Q1289" s="93"/>
    </row>
    <row r="1290" spans="5:17">
      <c r="E1290" s="62" t="str">
        <f t="shared" si="61"/>
        <v>1421021</v>
      </c>
      <c r="F1290">
        <v>21</v>
      </c>
      <c r="G1290">
        <v>2</v>
      </c>
      <c r="H1290" s="72">
        <v>1</v>
      </c>
      <c r="I1290" t="s">
        <v>2595</v>
      </c>
      <c r="J1290" t="s">
        <v>1562</v>
      </c>
      <c r="K1290">
        <v>14</v>
      </c>
      <c r="L1290" s="10" t="str">
        <f t="shared" si="60"/>
        <v xml:space="preserve">M. </v>
      </c>
      <c r="M1290" t="str">
        <f t="shared" si="62"/>
        <v>M. Pruszków</v>
      </c>
      <c r="O1290" s="69"/>
      <c r="P1290" s="71"/>
      <c r="Q1290" s="93"/>
    </row>
    <row r="1291" spans="5:17">
      <c r="E1291" s="62" t="str">
        <f t="shared" si="61"/>
        <v>1421033</v>
      </c>
      <c r="F1291">
        <v>21</v>
      </c>
      <c r="G1291">
        <v>3</v>
      </c>
      <c r="H1291" s="72">
        <v>3</v>
      </c>
      <c r="I1291" t="s">
        <v>2595</v>
      </c>
      <c r="J1291" t="s">
        <v>1563</v>
      </c>
      <c r="K1291">
        <v>14</v>
      </c>
      <c r="L1291" s="10" t="str">
        <f t="shared" si="60"/>
        <v xml:space="preserve">M.-Gm. </v>
      </c>
      <c r="M1291" t="str">
        <f t="shared" si="62"/>
        <v>M.-Gm. Brwinów</v>
      </c>
      <c r="O1291" s="69"/>
      <c r="P1291" s="71"/>
      <c r="Q1291" s="93"/>
    </row>
    <row r="1292" spans="5:17">
      <c r="E1292" s="62" t="str">
        <f t="shared" si="61"/>
        <v>1421042</v>
      </c>
      <c r="F1292">
        <v>21</v>
      </c>
      <c r="G1292">
        <v>4</v>
      </c>
      <c r="H1292" s="72">
        <v>2</v>
      </c>
      <c r="I1292" t="s">
        <v>2595</v>
      </c>
      <c r="J1292" t="s">
        <v>1242</v>
      </c>
      <c r="K1292">
        <v>14</v>
      </c>
      <c r="L1292" s="10" t="str">
        <f t="shared" si="60"/>
        <v xml:space="preserve">Gm. </v>
      </c>
      <c r="M1292" t="str">
        <f t="shared" si="62"/>
        <v>Gm. Michałowice</v>
      </c>
      <c r="O1292" s="69"/>
      <c r="P1292" s="71"/>
      <c r="Q1292" s="93"/>
    </row>
    <row r="1293" spans="5:17">
      <c r="E1293" s="62" t="str">
        <f t="shared" si="61"/>
        <v>1421052</v>
      </c>
      <c r="F1293">
        <v>21</v>
      </c>
      <c r="G1293">
        <v>5</v>
      </c>
      <c r="H1293" s="72">
        <v>2</v>
      </c>
      <c r="I1293" t="s">
        <v>2595</v>
      </c>
      <c r="J1293" t="s">
        <v>1564</v>
      </c>
      <c r="K1293">
        <v>14</v>
      </c>
      <c r="L1293" s="10" t="str">
        <f t="shared" si="60"/>
        <v xml:space="preserve">Gm. </v>
      </c>
      <c r="M1293" t="str">
        <f t="shared" si="62"/>
        <v>Gm. Nadarzyn</v>
      </c>
      <c r="O1293" s="69"/>
      <c r="P1293" s="71"/>
      <c r="Q1293" s="93"/>
    </row>
    <row r="1294" spans="5:17">
      <c r="E1294" s="62" t="str">
        <f t="shared" si="61"/>
        <v>1421062</v>
      </c>
      <c r="F1294">
        <v>21</v>
      </c>
      <c r="G1294">
        <v>6</v>
      </c>
      <c r="H1294" s="72">
        <v>2</v>
      </c>
      <c r="I1294" t="s">
        <v>2595</v>
      </c>
      <c r="J1294" t="s">
        <v>1565</v>
      </c>
      <c r="K1294">
        <v>14</v>
      </c>
      <c r="L1294" s="10" t="str">
        <f t="shared" si="60"/>
        <v xml:space="preserve">Gm. </v>
      </c>
      <c r="M1294" t="str">
        <f t="shared" si="62"/>
        <v>Gm. Raszyn</v>
      </c>
      <c r="O1294" s="69"/>
      <c r="P1294" s="71"/>
      <c r="Q1294" s="93"/>
    </row>
    <row r="1295" spans="5:17">
      <c r="E1295" s="62" t="str">
        <f t="shared" si="61"/>
        <v>1422000</v>
      </c>
      <c r="F1295">
        <v>22</v>
      </c>
      <c r="G1295">
        <v>0</v>
      </c>
      <c r="H1295" s="72">
        <v>0</v>
      </c>
      <c r="I1295" t="s">
        <v>304</v>
      </c>
      <c r="J1295" t="s">
        <v>1566</v>
      </c>
      <c r="K1295">
        <v>14</v>
      </c>
      <c r="L1295" s="10" t="str">
        <f t="shared" si="60"/>
        <v xml:space="preserve">Pow. </v>
      </c>
      <c r="M1295" t="str">
        <f t="shared" si="62"/>
        <v>Pow. Przasnyski</v>
      </c>
      <c r="O1295" s="69"/>
      <c r="P1295" s="71"/>
      <c r="Q1295" s="93"/>
    </row>
    <row r="1296" spans="5:17">
      <c r="E1296" s="62" t="str">
        <f t="shared" si="61"/>
        <v>1422011</v>
      </c>
      <c r="F1296">
        <v>22</v>
      </c>
      <c r="G1296">
        <v>1</v>
      </c>
      <c r="H1296" s="72">
        <v>1</v>
      </c>
      <c r="I1296" t="s">
        <v>2595</v>
      </c>
      <c r="J1296" t="s">
        <v>1567</v>
      </c>
      <c r="K1296">
        <v>14</v>
      </c>
      <c r="L1296" s="10" t="str">
        <f t="shared" si="60"/>
        <v xml:space="preserve">M. </v>
      </c>
      <c r="M1296" t="str">
        <f t="shared" si="62"/>
        <v>M. Przasnysz</v>
      </c>
      <c r="O1296" s="69"/>
      <c r="P1296" s="71"/>
      <c r="Q1296" s="93"/>
    </row>
    <row r="1297" spans="5:17">
      <c r="E1297" s="62" t="str">
        <f t="shared" si="61"/>
        <v>1422023</v>
      </c>
      <c r="F1297">
        <v>22</v>
      </c>
      <c r="G1297">
        <v>2</v>
      </c>
      <c r="H1297" s="72">
        <v>3</v>
      </c>
      <c r="I1297" t="s">
        <v>2595</v>
      </c>
      <c r="J1297" t="s">
        <v>1568</v>
      </c>
      <c r="K1297">
        <v>14</v>
      </c>
      <c r="L1297" s="10" t="str">
        <f t="shared" si="60"/>
        <v xml:space="preserve">M.-Gm. </v>
      </c>
      <c r="M1297" t="str">
        <f t="shared" si="62"/>
        <v>M.-Gm. Chorzele</v>
      </c>
      <c r="O1297" s="69"/>
      <c r="P1297" s="71"/>
      <c r="Q1297" s="93"/>
    </row>
    <row r="1298" spans="5:17">
      <c r="E1298" s="62" t="str">
        <f t="shared" si="61"/>
        <v>1422032</v>
      </c>
      <c r="F1298">
        <v>22</v>
      </c>
      <c r="G1298">
        <v>3</v>
      </c>
      <c r="H1298" s="72">
        <v>2</v>
      </c>
      <c r="I1298" t="s">
        <v>2595</v>
      </c>
      <c r="J1298" t="s">
        <v>1569</v>
      </c>
      <c r="K1298">
        <v>14</v>
      </c>
      <c r="L1298" s="10" t="str">
        <f t="shared" si="60"/>
        <v xml:space="preserve">Gm. </v>
      </c>
      <c r="M1298" t="str">
        <f t="shared" si="62"/>
        <v>Gm. Czernice Borowe</v>
      </c>
      <c r="O1298" s="69"/>
      <c r="P1298" s="71"/>
      <c r="Q1298" s="93"/>
    </row>
    <row r="1299" spans="5:17">
      <c r="E1299" s="62" t="str">
        <f t="shared" si="61"/>
        <v>1422042</v>
      </c>
      <c r="F1299">
        <v>22</v>
      </c>
      <c r="G1299">
        <v>4</v>
      </c>
      <c r="H1299" s="72">
        <v>2</v>
      </c>
      <c r="I1299" t="s">
        <v>2595</v>
      </c>
      <c r="J1299" t="s">
        <v>1570</v>
      </c>
      <c r="K1299">
        <v>14</v>
      </c>
      <c r="L1299" s="10" t="str">
        <f t="shared" si="60"/>
        <v xml:space="preserve">Gm. </v>
      </c>
      <c r="M1299" t="str">
        <f t="shared" si="62"/>
        <v>Gm. Jednorożec</v>
      </c>
      <c r="O1299" s="69"/>
      <c r="P1299" s="71"/>
      <c r="Q1299" s="93"/>
    </row>
    <row r="1300" spans="5:17">
      <c r="E1300" s="62" t="str">
        <f t="shared" si="61"/>
        <v>1422052</v>
      </c>
      <c r="F1300">
        <v>22</v>
      </c>
      <c r="G1300">
        <v>5</v>
      </c>
      <c r="H1300" s="72">
        <v>2</v>
      </c>
      <c r="I1300" t="s">
        <v>2595</v>
      </c>
      <c r="J1300" t="s">
        <v>1571</v>
      </c>
      <c r="K1300">
        <v>14</v>
      </c>
      <c r="L1300" s="10" t="str">
        <f t="shared" si="60"/>
        <v xml:space="preserve">Gm. </v>
      </c>
      <c r="M1300" t="str">
        <f t="shared" si="62"/>
        <v>Gm. Krasne</v>
      </c>
      <c r="O1300" s="69"/>
      <c r="P1300" s="71"/>
      <c r="Q1300" s="93"/>
    </row>
    <row r="1301" spans="5:17">
      <c r="E1301" s="62" t="str">
        <f t="shared" si="61"/>
        <v>1422062</v>
      </c>
      <c r="F1301">
        <v>22</v>
      </c>
      <c r="G1301">
        <v>6</v>
      </c>
      <c r="H1301" s="72">
        <v>2</v>
      </c>
      <c r="I1301" t="s">
        <v>2595</v>
      </c>
      <c r="J1301" t="s">
        <v>1572</v>
      </c>
      <c r="K1301">
        <v>14</v>
      </c>
      <c r="L1301" s="10" t="str">
        <f t="shared" si="60"/>
        <v xml:space="preserve">Gm. </v>
      </c>
      <c r="M1301" t="str">
        <f t="shared" si="62"/>
        <v>Gm. Krzynowłoga Mała</v>
      </c>
      <c r="O1301" s="69"/>
      <c r="P1301" s="71"/>
      <c r="Q1301" s="93"/>
    </row>
    <row r="1302" spans="5:17">
      <c r="E1302" s="62" t="str">
        <f t="shared" si="61"/>
        <v>1422072</v>
      </c>
      <c r="F1302">
        <v>22</v>
      </c>
      <c r="G1302">
        <v>7</v>
      </c>
      <c r="H1302" s="72">
        <v>2</v>
      </c>
      <c r="I1302" t="s">
        <v>2595</v>
      </c>
      <c r="J1302" t="s">
        <v>1567</v>
      </c>
      <c r="K1302">
        <v>14</v>
      </c>
      <c r="L1302" s="10" t="str">
        <f t="shared" si="60"/>
        <v xml:space="preserve">Gm. </v>
      </c>
      <c r="M1302" t="str">
        <f t="shared" si="62"/>
        <v>Gm. Przasnysz</v>
      </c>
      <c r="O1302" s="69"/>
      <c r="P1302" s="71"/>
      <c r="Q1302" s="93"/>
    </row>
    <row r="1303" spans="5:17">
      <c r="E1303" s="62" t="str">
        <f t="shared" si="61"/>
        <v>1423000</v>
      </c>
      <c r="F1303">
        <v>23</v>
      </c>
      <c r="G1303">
        <v>0</v>
      </c>
      <c r="H1303" s="72">
        <v>0</v>
      </c>
      <c r="I1303" t="s">
        <v>304</v>
      </c>
      <c r="J1303" t="s">
        <v>1573</v>
      </c>
      <c r="K1303">
        <v>14</v>
      </c>
      <c r="L1303" s="10" t="str">
        <f t="shared" si="60"/>
        <v xml:space="preserve">Pow. </v>
      </c>
      <c r="M1303" t="str">
        <f t="shared" si="62"/>
        <v>Pow. Przysuski</v>
      </c>
      <c r="O1303" s="69"/>
      <c r="P1303" s="71"/>
      <c r="Q1303" s="93"/>
    </row>
    <row r="1304" spans="5:17">
      <c r="E1304" s="62" t="str">
        <f t="shared" si="61"/>
        <v>1423012</v>
      </c>
      <c r="F1304">
        <v>23</v>
      </c>
      <c r="G1304">
        <v>1</v>
      </c>
      <c r="H1304" s="72">
        <v>2</v>
      </c>
      <c r="I1304" t="s">
        <v>2595</v>
      </c>
      <c r="J1304" t="s">
        <v>1574</v>
      </c>
      <c r="K1304">
        <v>14</v>
      </c>
      <c r="L1304" s="10" t="str">
        <f t="shared" si="60"/>
        <v xml:space="preserve">Gm. </v>
      </c>
      <c r="M1304" t="str">
        <f t="shared" si="62"/>
        <v>Gm. Borkowice</v>
      </c>
      <c r="O1304" s="69"/>
      <c r="P1304" s="71"/>
      <c r="Q1304" s="93"/>
    </row>
    <row r="1305" spans="5:17">
      <c r="E1305" s="62" t="str">
        <f t="shared" si="61"/>
        <v>1423023</v>
      </c>
      <c r="F1305">
        <v>23</v>
      </c>
      <c r="G1305">
        <v>2</v>
      </c>
      <c r="H1305" s="72">
        <v>3</v>
      </c>
      <c r="I1305" t="s">
        <v>2595</v>
      </c>
      <c r="J1305" t="s">
        <v>1575</v>
      </c>
      <c r="K1305">
        <v>14</v>
      </c>
      <c r="L1305" s="10" t="str">
        <f t="shared" si="60"/>
        <v xml:space="preserve">M.-Gm. </v>
      </c>
      <c r="M1305" t="str">
        <f t="shared" si="62"/>
        <v>M.-Gm. Gielniów</v>
      </c>
      <c r="O1305" s="69"/>
      <c r="P1305" s="71"/>
      <c r="Q1305" s="93">
        <v>1</v>
      </c>
    </row>
    <row r="1306" spans="5:17">
      <c r="E1306" s="62" t="str">
        <f t="shared" si="61"/>
        <v>1423032</v>
      </c>
      <c r="F1306">
        <v>23</v>
      </c>
      <c r="G1306">
        <v>3</v>
      </c>
      <c r="H1306" s="72">
        <v>2</v>
      </c>
      <c r="I1306" t="s">
        <v>2595</v>
      </c>
      <c r="J1306" t="s">
        <v>1576</v>
      </c>
      <c r="K1306">
        <v>14</v>
      </c>
      <c r="L1306" s="10" t="str">
        <f t="shared" si="60"/>
        <v xml:space="preserve">Gm. </v>
      </c>
      <c r="M1306" t="str">
        <f t="shared" si="62"/>
        <v>Gm. Klwów</v>
      </c>
      <c r="O1306" s="69"/>
      <c r="P1306" s="71"/>
      <c r="Q1306" s="93"/>
    </row>
    <row r="1307" spans="5:17">
      <c r="E1307" s="62" t="str">
        <f t="shared" si="61"/>
        <v>1423043</v>
      </c>
      <c r="F1307">
        <v>23</v>
      </c>
      <c r="G1307">
        <v>4</v>
      </c>
      <c r="H1307" s="72">
        <v>3</v>
      </c>
      <c r="I1307" t="s">
        <v>2595</v>
      </c>
      <c r="J1307" t="s">
        <v>1577</v>
      </c>
      <c r="K1307">
        <v>14</v>
      </c>
      <c r="L1307" s="10" t="str">
        <f t="shared" si="60"/>
        <v xml:space="preserve">M.-Gm. </v>
      </c>
      <c r="M1307" t="str">
        <f t="shared" si="62"/>
        <v>M.-Gm. Odrzywół</v>
      </c>
      <c r="O1307" s="69"/>
      <c r="P1307" s="71"/>
      <c r="Q1307" s="93">
        <v>1</v>
      </c>
    </row>
    <row r="1308" spans="5:17">
      <c r="E1308" s="62" t="str">
        <f t="shared" si="61"/>
        <v>1423052</v>
      </c>
      <c r="F1308">
        <v>23</v>
      </c>
      <c r="G1308">
        <v>5</v>
      </c>
      <c r="H1308" s="72">
        <v>2</v>
      </c>
      <c r="I1308" t="s">
        <v>2595</v>
      </c>
      <c r="J1308" t="s">
        <v>1578</v>
      </c>
      <c r="K1308">
        <v>14</v>
      </c>
      <c r="L1308" s="10" t="str">
        <f t="shared" si="60"/>
        <v xml:space="preserve">Gm. </v>
      </c>
      <c r="M1308" t="str">
        <f t="shared" si="62"/>
        <v>Gm. Potworów</v>
      </c>
      <c r="O1308" s="69"/>
      <c r="P1308" s="71"/>
      <c r="Q1308" s="93"/>
    </row>
    <row r="1309" spans="5:17">
      <c r="E1309" s="62" t="str">
        <f t="shared" si="61"/>
        <v>1423063</v>
      </c>
      <c r="F1309">
        <v>23</v>
      </c>
      <c r="G1309">
        <v>6</v>
      </c>
      <c r="H1309" s="72">
        <v>3</v>
      </c>
      <c r="I1309" t="s">
        <v>2595</v>
      </c>
      <c r="J1309" t="s">
        <v>1579</v>
      </c>
      <c r="K1309">
        <v>14</v>
      </c>
      <c r="L1309" s="10" t="str">
        <f t="shared" si="60"/>
        <v xml:space="preserve">M.-Gm. </v>
      </c>
      <c r="M1309" t="str">
        <f t="shared" si="62"/>
        <v>M.-Gm. Przysucha</v>
      </c>
      <c r="O1309" s="69"/>
      <c r="P1309" s="71"/>
      <c r="Q1309" s="93"/>
    </row>
    <row r="1310" spans="5:17">
      <c r="E1310" s="62" t="str">
        <f t="shared" si="61"/>
        <v>1423072</v>
      </c>
      <c r="F1310">
        <v>23</v>
      </c>
      <c r="G1310">
        <v>7</v>
      </c>
      <c r="H1310" s="72">
        <v>2</v>
      </c>
      <c r="I1310" t="s">
        <v>2595</v>
      </c>
      <c r="J1310" t="s">
        <v>1580</v>
      </c>
      <c r="K1310">
        <v>14</v>
      </c>
      <c r="L1310" s="10" t="str">
        <f t="shared" si="60"/>
        <v xml:space="preserve">Gm. </v>
      </c>
      <c r="M1310" t="str">
        <f t="shared" si="62"/>
        <v>Gm. Rusinów</v>
      </c>
      <c r="O1310" s="69"/>
      <c r="P1310" s="71"/>
      <c r="Q1310" s="93"/>
    </row>
    <row r="1311" spans="5:17">
      <c r="E1311" s="62" t="str">
        <f t="shared" si="61"/>
        <v>1423082</v>
      </c>
      <c r="F1311">
        <v>23</v>
      </c>
      <c r="G1311">
        <v>8</v>
      </c>
      <c r="H1311" s="72">
        <v>2</v>
      </c>
      <c r="I1311" t="s">
        <v>2595</v>
      </c>
      <c r="J1311" t="s">
        <v>1581</v>
      </c>
      <c r="K1311">
        <v>14</v>
      </c>
      <c r="L1311" s="10" t="str">
        <f t="shared" si="60"/>
        <v xml:space="preserve">Gm. </v>
      </c>
      <c r="M1311" t="str">
        <f t="shared" si="62"/>
        <v>Gm. Wieniawa</v>
      </c>
      <c r="O1311" s="69"/>
      <c r="P1311" s="71"/>
      <c r="Q1311" s="93"/>
    </row>
    <row r="1312" spans="5:17">
      <c r="E1312" s="62" t="str">
        <f t="shared" si="61"/>
        <v>1424000</v>
      </c>
      <c r="F1312">
        <v>24</v>
      </c>
      <c r="G1312">
        <v>0</v>
      </c>
      <c r="H1312" s="72">
        <v>0</v>
      </c>
      <c r="I1312" t="s">
        <v>304</v>
      </c>
      <c r="J1312" t="s">
        <v>1582</v>
      </c>
      <c r="K1312">
        <v>14</v>
      </c>
      <c r="L1312" s="10" t="str">
        <f t="shared" si="60"/>
        <v xml:space="preserve">Pow. </v>
      </c>
      <c r="M1312" t="str">
        <f t="shared" si="62"/>
        <v>Pow. Pułtuski</v>
      </c>
      <c r="O1312" s="69"/>
      <c r="P1312" s="71"/>
      <c r="Q1312" s="93"/>
    </row>
    <row r="1313" spans="5:17">
      <c r="E1313" s="62" t="str">
        <f t="shared" si="61"/>
        <v>1424012</v>
      </c>
      <c r="F1313">
        <v>24</v>
      </c>
      <c r="G1313">
        <v>1</v>
      </c>
      <c r="H1313" s="72">
        <v>2</v>
      </c>
      <c r="I1313" t="s">
        <v>2595</v>
      </c>
      <c r="J1313" t="s">
        <v>1583</v>
      </c>
      <c r="K1313">
        <v>14</v>
      </c>
      <c r="L1313" s="10" t="str">
        <f t="shared" si="60"/>
        <v xml:space="preserve">Gm. </v>
      </c>
      <c r="M1313" t="str">
        <f t="shared" si="62"/>
        <v>Gm. Gzy</v>
      </c>
      <c r="O1313" s="69"/>
      <c r="P1313" s="71"/>
      <c r="Q1313" s="93"/>
    </row>
    <row r="1314" spans="5:17">
      <c r="E1314" s="62" t="str">
        <f t="shared" si="61"/>
        <v>1424022</v>
      </c>
      <c r="F1314">
        <v>24</v>
      </c>
      <c r="G1314">
        <v>2</v>
      </c>
      <c r="H1314" s="72">
        <v>2</v>
      </c>
      <c r="I1314" t="s">
        <v>2595</v>
      </c>
      <c r="J1314" t="s">
        <v>1584</v>
      </c>
      <c r="K1314">
        <v>14</v>
      </c>
      <c r="L1314" s="10" t="str">
        <f t="shared" si="60"/>
        <v xml:space="preserve">Gm. </v>
      </c>
      <c r="M1314" t="str">
        <f t="shared" si="62"/>
        <v>Gm. Obryte</v>
      </c>
      <c r="O1314" s="69"/>
      <c r="P1314" s="71"/>
      <c r="Q1314" s="93"/>
    </row>
    <row r="1315" spans="5:17">
      <c r="E1315" s="62" t="str">
        <f t="shared" si="61"/>
        <v>1424032</v>
      </c>
      <c r="F1315">
        <v>24</v>
      </c>
      <c r="G1315">
        <v>3</v>
      </c>
      <c r="H1315" s="72">
        <v>2</v>
      </c>
      <c r="I1315" t="s">
        <v>2595</v>
      </c>
      <c r="J1315" t="s">
        <v>1585</v>
      </c>
      <c r="K1315">
        <v>14</v>
      </c>
      <c r="L1315" s="10" t="str">
        <f t="shared" si="60"/>
        <v xml:space="preserve">Gm. </v>
      </c>
      <c r="M1315" t="str">
        <f t="shared" si="62"/>
        <v>Gm. Pokrzywnica</v>
      </c>
      <c r="O1315" s="69"/>
      <c r="P1315" s="71"/>
      <c r="Q1315" s="93"/>
    </row>
    <row r="1316" spans="5:17">
      <c r="E1316" s="62" t="str">
        <f t="shared" si="61"/>
        <v>1424043</v>
      </c>
      <c r="F1316">
        <v>24</v>
      </c>
      <c r="G1316">
        <v>4</v>
      </c>
      <c r="H1316" s="72">
        <v>3</v>
      </c>
      <c r="I1316" t="s">
        <v>2595</v>
      </c>
      <c r="J1316" t="s">
        <v>1586</v>
      </c>
      <c r="K1316">
        <v>14</v>
      </c>
      <c r="L1316" s="10" t="str">
        <f t="shared" si="60"/>
        <v xml:space="preserve">M.-Gm. </v>
      </c>
      <c r="M1316" t="str">
        <f t="shared" si="62"/>
        <v>M.-Gm. Pułtusk</v>
      </c>
      <c r="O1316" s="69"/>
      <c r="P1316" s="71"/>
      <c r="Q1316" s="93"/>
    </row>
    <row r="1317" spans="5:17">
      <c r="E1317" s="62" t="str">
        <f t="shared" si="61"/>
        <v>1424052</v>
      </c>
      <c r="F1317">
        <v>24</v>
      </c>
      <c r="G1317">
        <v>5</v>
      </c>
      <c r="H1317" s="72">
        <v>2</v>
      </c>
      <c r="I1317" t="s">
        <v>2595</v>
      </c>
      <c r="J1317" t="s">
        <v>2598</v>
      </c>
      <c r="K1317">
        <v>14</v>
      </c>
      <c r="L1317" s="10" t="str">
        <f t="shared" si="60"/>
        <v xml:space="preserve">Gm. </v>
      </c>
      <c r="M1317" t="str">
        <f t="shared" si="62"/>
        <v>Gm. Świercze</v>
      </c>
      <c r="O1317" s="69"/>
      <c r="P1317" s="71"/>
      <c r="Q1317" s="93"/>
    </row>
    <row r="1318" spans="5:17">
      <c r="E1318" s="62" t="str">
        <f t="shared" si="61"/>
        <v>1424062</v>
      </c>
      <c r="F1318">
        <v>24</v>
      </c>
      <c r="G1318">
        <v>6</v>
      </c>
      <c r="H1318" s="72">
        <v>2</v>
      </c>
      <c r="I1318" t="s">
        <v>2595</v>
      </c>
      <c r="J1318" t="s">
        <v>1587</v>
      </c>
      <c r="K1318">
        <v>14</v>
      </c>
      <c r="L1318" s="10" t="str">
        <f t="shared" si="60"/>
        <v xml:space="preserve">Gm. </v>
      </c>
      <c r="M1318" t="str">
        <f t="shared" si="62"/>
        <v>Gm. Winnica</v>
      </c>
      <c r="O1318" s="69"/>
      <c r="P1318" s="71"/>
      <c r="Q1318" s="93"/>
    </row>
    <row r="1319" spans="5:17">
      <c r="E1319" s="62" t="str">
        <f t="shared" si="61"/>
        <v>1424072</v>
      </c>
      <c r="F1319">
        <v>24</v>
      </c>
      <c r="G1319">
        <v>7</v>
      </c>
      <c r="H1319" s="72">
        <v>2</v>
      </c>
      <c r="I1319" t="s">
        <v>2595</v>
      </c>
      <c r="J1319" t="s">
        <v>1588</v>
      </c>
      <c r="K1319">
        <v>14</v>
      </c>
      <c r="L1319" s="10" t="str">
        <f t="shared" si="60"/>
        <v xml:space="preserve">Gm. </v>
      </c>
      <c r="M1319" t="str">
        <f t="shared" si="62"/>
        <v>Gm. Zatory</v>
      </c>
      <c r="O1319" s="69"/>
      <c r="P1319" s="71"/>
      <c r="Q1319" s="93"/>
    </row>
    <row r="1320" spans="5:17">
      <c r="E1320" s="62" t="str">
        <f t="shared" si="61"/>
        <v>1425000</v>
      </c>
      <c r="F1320">
        <v>25</v>
      </c>
      <c r="G1320">
        <v>0</v>
      </c>
      <c r="H1320" s="72">
        <v>0</v>
      </c>
      <c r="I1320" t="s">
        <v>304</v>
      </c>
      <c r="J1320" t="s">
        <v>1589</v>
      </c>
      <c r="K1320">
        <v>14</v>
      </c>
      <c r="L1320" s="10" t="str">
        <f t="shared" si="60"/>
        <v xml:space="preserve">Pow. </v>
      </c>
      <c r="M1320" t="str">
        <f t="shared" si="62"/>
        <v>Pow. Radomski</v>
      </c>
      <c r="O1320" s="69"/>
      <c r="P1320" s="71"/>
      <c r="Q1320" s="93"/>
    </row>
    <row r="1321" spans="5:17">
      <c r="E1321" s="62" t="str">
        <f t="shared" si="61"/>
        <v>1425011</v>
      </c>
      <c r="F1321">
        <v>25</v>
      </c>
      <c r="G1321">
        <v>1</v>
      </c>
      <c r="H1321" s="72">
        <v>1</v>
      </c>
      <c r="I1321" t="s">
        <v>2595</v>
      </c>
      <c r="J1321" t="s">
        <v>1590</v>
      </c>
      <c r="K1321">
        <v>14</v>
      </c>
      <c r="L1321" s="10" t="str">
        <f t="shared" si="60"/>
        <v xml:space="preserve">M. </v>
      </c>
      <c r="M1321" t="str">
        <f t="shared" si="62"/>
        <v>M. Pionki</v>
      </c>
      <c r="O1321" s="69"/>
      <c r="P1321" s="71"/>
      <c r="Q1321" s="93"/>
    </row>
    <row r="1322" spans="5:17">
      <c r="E1322" s="62" t="str">
        <f t="shared" si="61"/>
        <v>1425022</v>
      </c>
      <c r="F1322">
        <v>25</v>
      </c>
      <c r="G1322">
        <v>2</v>
      </c>
      <c r="H1322" s="72">
        <v>2</v>
      </c>
      <c r="I1322" t="s">
        <v>2595</v>
      </c>
      <c r="J1322" t="s">
        <v>1591</v>
      </c>
      <c r="K1322">
        <v>14</v>
      </c>
      <c r="L1322" s="10" t="str">
        <f t="shared" si="60"/>
        <v xml:space="preserve">Gm. </v>
      </c>
      <c r="M1322" t="str">
        <f t="shared" si="62"/>
        <v>Gm. Gózd</v>
      </c>
      <c r="O1322" s="69"/>
      <c r="P1322" s="71"/>
      <c r="Q1322" s="93"/>
    </row>
    <row r="1323" spans="5:17">
      <c r="E1323" s="62" t="str">
        <f t="shared" si="61"/>
        <v>1425033</v>
      </c>
      <c r="F1323">
        <v>25</v>
      </c>
      <c r="G1323">
        <v>3</v>
      </c>
      <c r="H1323" s="72">
        <v>3</v>
      </c>
      <c r="I1323" t="s">
        <v>2595</v>
      </c>
      <c r="J1323" t="s">
        <v>1592</v>
      </c>
      <c r="K1323">
        <v>14</v>
      </c>
      <c r="L1323" s="10" t="str">
        <f t="shared" si="60"/>
        <v xml:space="preserve">M.-Gm. </v>
      </c>
      <c r="M1323" t="str">
        <f t="shared" si="62"/>
        <v>M.-Gm. Iłża</v>
      </c>
      <c r="O1323" s="69"/>
      <c r="P1323" s="71"/>
      <c r="Q1323" s="93"/>
    </row>
    <row r="1324" spans="5:17">
      <c r="E1324" s="62" t="str">
        <f t="shared" si="61"/>
        <v>1425042</v>
      </c>
      <c r="F1324">
        <v>25</v>
      </c>
      <c r="G1324">
        <v>4</v>
      </c>
      <c r="H1324" s="72">
        <v>2</v>
      </c>
      <c r="I1324" t="s">
        <v>2595</v>
      </c>
      <c r="J1324" t="s">
        <v>1593</v>
      </c>
      <c r="K1324">
        <v>14</v>
      </c>
      <c r="L1324" s="10" t="str">
        <f t="shared" si="60"/>
        <v xml:space="preserve">Gm. </v>
      </c>
      <c r="M1324" t="str">
        <f t="shared" si="62"/>
        <v>Gm. Jastrzębia</v>
      </c>
      <c r="O1324" s="69"/>
      <c r="P1324" s="71"/>
      <c r="Q1324" s="93"/>
    </row>
    <row r="1325" spans="5:17">
      <c r="E1325" s="62" t="str">
        <f t="shared" si="61"/>
        <v>1425052</v>
      </c>
      <c r="F1325">
        <v>25</v>
      </c>
      <c r="G1325">
        <v>5</v>
      </c>
      <c r="H1325" s="72">
        <v>2</v>
      </c>
      <c r="I1325" t="s">
        <v>2595</v>
      </c>
      <c r="J1325" t="s">
        <v>1594</v>
      </c>
      <c r="K1325">
        <v>14</v>
      </c>
      <c r="L1325" s="10" t="str">
        <f t="shared" si="60"/>
        <v xml:space="preserve">Gm. </v>
      </c>
      <c r="M1325" t="str">
        <f t="shared" si="62"/>
        <v>Gm. Jedlińsk</v>
      </c>
      <c r="O1325" s="69"/>
      <c r="P1325" s="71"/>
      <c r="Q1325" s="93"/>
    </row>
    <row r="1326" spans="5:17">
      <c r="E1326" s="62" t="str">
        <f t="shared" si="61"/>
        <v>1425063</v>
      </c>
      <c r="F1326">
        <v>25</v>
      </c>
      <c r="G1326">
        <v>6</v>
      </c>
      <c r="H1326" s="72">
        <v>3</v>
      </c>
      <c r="I1326" t="s">
        <v>2595</v>
      </c>
      <c r="J1326" t="s">
        <v>1595</v>
      </c>
      <c r="K1326">
        <v>14</v>
      </c>
      <c r="L1326" s="10" t="str">
        <f t="shared" si="60"/>
        <v xml:space="preserve">M.-Gm. </v>
      </c>
      <c r="M1326" t="str">
        <f t="shared" si="62"/>
        <v>M.-Gm. Jedlnia-Letnisko</v>
      </c>
      <c r="O1326" s="69">
        <v>1</v>
      </c>
      <c r="P1326" s="71"/>
      <c r="Q1326" s="93"/>
    </row>
    <row r="1327" spans="5:17">
      <c r="E1327" s="62" t="str">
        <f t="shared" si="61"/>
        <v>1425072</v>
      </c>
      <c r="F1327">
        <v>25</v>
      </c>
      <c r="G1327">
        <v>7</v>
      </c>
      <c r="H1327" s="72">
        <v>2</v>
      </c>
      <c r="I1327" t="s">
        <v>2595</v>
      </c>
      <c r="J1327" t="s">
        <v>1596</v>
      </c>
      <c r="K1327">
        <v>14</v>
      </c>
      <c r="L1327" s="10" t="str">
        <f t="shared" si="60"/>
        <v xml:space="preserve">Gm. </v>
      </c>
      <c r="M1327" t="str">
        <f t="shared" si="62"/>
        <v>Gm. Kowala</v>
      </c>
      <c r="O1327" s="69"/>
      <c r="P1327" s="71"/>
      <c r="Q1327" s="93"/>
    </row>
    <row r="1328" spans="5:17">
      <c r="E1328" s="62" t="str">
        <f t="shared" si="61"/>
        <v>1425082</v>
      </c>
      <c r="F1328">
        <v>25</v>
      </c>
      <c r="G1328">
        <v>8</v>
      </c>
      <c r="H1328" s="72">
        <v>2</v>
      </c>
      <c r="I1328" t="s">
        <v>2595</v>
      </c>
      <c r="J1328" t="s">
        <v>1590</v>
      </c>
      <c r="K1328">
        <v>14</v>
      </c>
      <c r="L1328" s="10" t="str">
        <f t="shared" si="60"/>
        <v xml:space="preserve">Gm. </v>
      </c>
      <c r="M1328" t="str">
        <f t="shared" si="62"/>
        <v>Gm. Pionki</v>
      </c>
      <c r="O1328" s="69"/>
      <c r="P1328" s="71"/>
      <c r="Q1328" s="93"/>
    </row>
    <row r="1329" spans="5:17">
      <c r="E1329" s="62" t="str">
        <f t="shared" si="61"/>
        <v>1425093</v>
      </c>
      <c r="F1329">
        <v>25</v>
      </c>
      <c r="G1329">
        <v>9</v>
      </c>
      <c r="H1329" s="72">
        <v>3</v>
      </c>
      <c r="I1329" t="s">
        <v>2595</v>
      </c>
      <c r="J1329" t="s">
        <v>1597</v>
      </c>
      <c r="K1329">
        <v>14</v>
      </c>
      <c r="L1329" s="10" t="str">
        <f t="shared" si="60"/>
        <v xml:space="preserve">M.-Gm. </v>
      </c>
      <c r="M1329" t="str">
        <f t="shared" si="62"/>
        <v>M.-Gm. Przytyk</v>
      </c>
      <c r="O1329" s="69"/>
      <c r="P1329" s="71"/>
      <c r="Q1329" s="93">
        <v>1</v>
      </c>
    </row>
    <row r="1330" spans="5:17">
      <c r="E1330" s="62" t="str">
        <f t="shared" si="61"/>
        <v>1425103</v>
      </c>
      <c r="F1330">
        <v>25</v>
      </c>
      <c r="G1330">
        <v>10</v>
      </c>
      <c r="H1330" s="72">
        <v>3</v>
      </c>
      <c r="I1330" t="s">
        <v>2595</v>
      </c>
      <c r="J1330" t="s">
        <v>1598</v>
      </c>
      <c r="K1330">
        <v>14</v>
      </c>
      <c r="L1330" s="10" t="str">
        <f t="shared" si="60"/>
        <v xml:space="preserve">M.-Gm. </v>
      </c>
      <c r="M1330" t="str">
        <f t="shared" si="62"/>
        <v>M.-Gm. Skaryszew</v>
      </c>
      <c r="O1330" s="69"/>
      <c r="P1330" s="71"/>
      <c r="Q1330" s="93"/>
    </row>
    <row r="1331" spans="5:17">
      <c r="E1331" s="62" t="str">
        <f t="shared" si="61"/>
        <v>1425112</v>
      </c>
      <c r="F1331">
        <v>25</v>
      </c>
      <c r="G1331">
        <v>11</v>
      </c>
      <c r="H1331" s="72">
        <v>2</v>
      </c>
      <c r="I1331" t="s">
        <v>2595</v>
      </c>
      <c r="J1331" t="s">
        <v>763</v>
      </c>
      <c r="K1331">
        <v>14</v>
      </c>
      <c r="L1331" s="10" t="str">
        <f t="shared" si="60"/>
        <v xml:space="preserve">Gm. </v>
      </c>
      <c r="M1331" t="str">
        <f t="shared" si="62"/>
        <v>Gm. Wierzbica</v>
      </c>
      <c r="O1331" s="69"/>
      <c r="P1331" s="71"/>
      <c r="Q1331" s="93"/>
    </row>
    <row r="1332" spans="5:17">
      <c r="E1332" s="62" t="str">
        <f t="shared" si="61"/>
        <v>1425122</v>
      </c>
      <c r="F1332">
        <v>25</v>
      </c>
      <c r="G1332">
        <v>12</v>
      </c>
      <c r="H1332" s="72">
        <v>2</v>
      </c>
      <c r="I1332" t="s">
        <v>2595</v>
      </c>
      <c r="J1332" t="s">
        <v>1599</v>
      </c>
      <c r="K1332">
        <v>14</v>
      </c>
      <c r="L1332" s="10" t="str">
        <f t="shared" si="60"/>
        <v xml:space="preserve">Gm. </v>
      </c>
      <c r="M1332" t="str">
        <f t="shared" si="62"/>
        <v>Gm. Wolanów</v>
      </c>
      <c r="O1332" s="69"/>
      <c r="P1332" s="71"/>
      <c r="Q1332" s="93"/>
    </row>
    <row r="1333" spans="5:17">
      <c r="E1333" s="62" t="str">
        <f t="shared" si="61"/>
        <v>1425132</v>
      </c>
      <c r="F1333">
        <v>25</v>
      </c>
      <c r="G1333">
        <v>13</v>
      </c>
      <c r="H1333" s="72">
        <v>2</v>
      </c>
      <c r="I1333" t="s">
        <v>2595</v>
      </c>
      <c r="J1333" t="s">
        <v>832</v>
      </c>
      <c r="K1333">
        <v>14</v>
      </c>
      <c r="L1333" s="10" t="str">
        <f t="shared" si="60"/>
        <v xml:space="preserve">Gm. </v>
      </c>
      <c r="M1333" t="str">
        <f t="shared" si="62"/>
        <v>Gm. Zakrzew</v>
      </c>
      <c r="O1333" s="69"/>
      <c r="P1333" s="71"/>
      <c r="Q1333" s="93"/>
    </row>
    <row r="1334" spans="5:17">
      <c r="E1334" s="62" t="str">
        <f t="shared" si="61"/>
        <v>1426000</v>
      </c>
      <c r="F1334">
        <v>26</v>
      </c>
      <c r="G1334">
        <v>0</v>
      </c>
      <c r="H1334" s="72">
        <v>0</v>
      </c>
      <c r="I1334" t="s">
        <v>304</v>
      </c>
      <c r="J1334" t="s">
        <v>1600</v>
      </c>
      <c r="K1334">
        <v>14</v>
      </c>
      <c r="L1334" s="10" t="str">
        <f t="shared" si="60"/>
        <v xml:space="preserve">Pow. </v>
      </c>
      <c r="M1334" t="str">
        <f t="shared" si="62"/>
        <v>Pow. Siedlecki</v>
      </c>
      <c r="O1334" s="69"/>
      <c r="P1334" s="71"/>
      <c r="Q1334" s="93"/>
    </row>
    <row r="1335" spans="5:17">
      <c r="E1335" s="62" t="str">
        <f t="shared" si="61"/>
        <v>1426012</v>
      </c>
      <c r="F1335">
        <v>26</v>
      </c>
      <c r="G1335">
        <v>1</v>
      </c>
      <c r="H1335" s="72">
        <v>2</v>
      </c>
      <c r="I1335" t="s">
        <v>2595</v>
      </c>
      <c r="J1335" t="s">
        <v>1601</v>
      </c>
      <c r="K1335">
        <v>14</v>
      </c>
      <c r="L1335" s="10" t="str">
        <f t="shared" si="60"/>
        <v xml:space="preserve">Gm. </v>
      </c>
      <c r="M1335" t="str">
        <f t="shared" si="62"/>
        <v>Gm. Domanice</v>
      </c>
      <c r="O1335" s="69"/>
      <c r="P1335" s="71"/>
      <c r="Q1335" s="93"/>
    </row>
    <row r="1336" spans="5:17">
      <c r="E1336" s="62" t="str">
        <f t="shared" si="61"/>
        <v>1426022</v>
      </c>
      <c r="F1336">
        <v>26</v>
      </c>
      <c r="G1336">
        <v>2</v>
      </c>
      <c r="H1336" s="72">
        <v>2</v>
      </c>
      <c r="I1336" t="s">
        <v>2595</v>
      </c>
      <c r="J1336" t="s">
        <v>1602</v>
      </c>
      <c r="K1336">
        <v>14</v>
      </c>
      <c r="L1336" s="10" t="str">
        <f t="shared" si="60"/>
        <v xml:space="preserve">Gm. </v>
      </c>
      <c r="M1336" t="str">
        <f t="shared" si="62"/>
        <v>Gm. Korczew</v>
      </c>
      <c r="O1336" s="69"/>
      <c r="P1336" s="71"/>
      <c r="Q1336" s="93"/>
    </row>
    <row r="1337" spans="5:17">
      <c r="E1337" s="62" t="str">
        <f t="shared" si="61"/>
        <v>1426032</v>
      </c>
      <c r="F1337">
        <v>26</v>
      </c>
      <c r="G1337">
        <v>3</v>
      </c>
      <c r="H1337" s="72">
        <v>2</v>
      </c>
      <c r="I1337" t="s">
        <v>2595</v>
      </c>
      <c r="J1337" t="s">
        <v>1603</v>
      </c>
      <c r="K1337">
        <v>14</v>
      </c>
      <c r="L1337" s="10" t="str">
        <f t="shared" si="60"/>
        <v xml:space="preserve">Gm. </v>
      </c>
      <c r="M1337" t="str">
        <f t="shared" si="62"/>
        <v>Gm. Kotuń</v>
      </c>
      <c r="O1337" s="69"/>
      <c r="P1337" s="71"/>
      <c r="Q1337" s="93"/>
    </row>
    <row r="1338" spans="5:17">
      <c r="E1338" s="62" t="str">
        <f t="shared" si="61"/>
        <v>1426042</v>
      </c>
      <c r="F1338">
        <v>26</v>
      </c>
      <c r="G1338">
        <v>4</v>
      </c>
      <c r="H1338" s="72">
        <v>2</v>
      </c>
      <c r="I1338" t="s">
        <v>2595</v>
      </c>
      <c r="J1338" t="s">
        <v>1604</v>
      </c>
      <c r="K1338">
        <v>14</v>
      </c>
      <c r="L1338" s="10" t="str">
        <f t="shared" si="60"/>
        <v xml:space="preserve">Gm. </v>
      </c>
      <c r="M1338" t="str">
        <f t="shared" si="62"/>
        <v>Gm. Mokobody</v>
      </c>
      <c r="O1338" s="69"/>
      <c r="P1338" s="71"/>
      <c r="Q1338" s="93"/>
    </row>
    <row r="1339" spans="5:17">
      <c r="E1339" s="62" t="str">
        <f t="shared" si="61"/>
        <v>1426053</v>
      </c>
      <c r="F1339">
        <v>26</v>
      </c>
      <c r="G1339">
        <v>5</v>
      </c>
      <c r="H1339" s="72">
        <v>3</v>
      </c>
      <c r="I1339" t="s">
        <v>2595</v>
      </c>
      <c r="J1339" t="s">
        <v>1605</v>
      </c>
      <c r="K1339">
        <v>14</v>
      </c>
      <c r="L1339" s="10" t="str">
        <f t="shared" si="60"/>
        <v xml:space="preserve">M.-Gm. </v>
      </c>
      <c r="M1339" t="str">
        <f t="shared" si="62"/>
        <v>M.-Gm. Mordy</v>
      </c>
      <c r="O1339" s="69"/>
      <c r="P1339" s="71"/>
      <c r="Q1339" s="93"/>
    </row>
    <row r="1340" spans="5:17">
      <c r="E1340" s="62" t="str">
        <f t="shared" si="61"/>
        <v>1426062</v>
      </c>
      <c r="F1340">
        <v>26</v>
      </c>
      <c r="G1340">
        <v>6</v>
      </c>
      <c r="H1340" s="72">
        <v>2</v>
      </c>
      <c r="I1340" t="s">
        <v>2595</v>
      </c>
      <c r="J1340" t="s">
        <v>1606</v>
      </c>
      <c r="K1340">
        <v>14</v>
      </c>
      <c r="L1340" s="10" t="str">
        <f t="shared" si="60"/>
        <v xml:space="preserve">Gm. </v>
      </c>
      <c r="M1340" t="str">
        <f t="shared" si="62"/>
        <v>Gm. Paprotnia</v>
      </c>
      <c r="O1340" s="69"/>
      <c r="P1340" s="71"/>
      <c r="Q1340" s="93"/>
    </row>
    <row r="1341" spans="5:17">
      <c r="E1341" s="62" t="str">
        <f t="shared" si="61"/>
        <v>1426072</v>
      </c>
      <c r="F1341">
        <v>26</v>
      </c>
      <c r="G1341">
        <v>7</v>
      </c>
      <c r="H1341" s="72">
        <v>2</v>
      </c>
      <c r="I1341" t="s">
        <v>2595</v>
      </c>
      <c r="J1341" t="s">
        <v>1607</v>
      </c>
      <c r="K1341">
        <v>14</v>
      </c>
      <c r="L1341" s="10" t="str">
        <f t="shared" si="60"/>
        <v xml:space="preserve">Gm. </v>
      </c>
      <c r="M1341" t="str">
        <f t="shared" si="62"/>
        <v>Gm. Przesmyki</v>
      </c>
      <c r="O1341" s="69"/>
      <c r="P1341" s="71"/>
      <c r="Q1341" s="93"/>
    </row>
    <row r="1342" spans="5:17">
      <c r="E1342" s="62" t="str">
        <f t="shared" si="61"/>
        <v>1426082</v>
      </c>
      <c r="F1342">
        <v>26</v>
      </c>
      <c r="G1342">
        <v>8</v>
      </c>
      <c r="H1342" s="72">
        <v>2</v>
      </c>
      <c r="I1342" t="s">
        <v>2595</v>
      </c>
      <c r="J1342" t="s">
        <v>1608</v>
      </c>
      <c r="K1342">
        <v>14</v>
      </c>
      <c r="L1342" s="10" t="str">
        <f t="shared" si="60"/>
        <v xml:space="preserve">Gm. </v>
      </c>
      <c r="M1342" t="str">
        <f t="shared" si="62"/>
        <v>Gm. Siedlce</v>
      </c>
      <c r="O1342" s="69"/>
      <c r="P1342" s="71"/>
      <c r="Q1342" s="93"/>
    </row>
    <row r="1343" spans="5:17">
      <c r="E1343" s="62" t="str">
        <f t="shared" si="61"/>
        <v>1426092</v>
      </c>
      <c r="F1343">
        <v>26</v>
      </c>
      <c r="G1343">
        <v>9</v>
      </c>
      <c r="H1343" s="72">
        <v>2</v>
      </c>
      <c r="I1343" t="s">
        <v>2595</v>
      </c>
      <c r="J1343" t="s">
        <v>1609</v>
      </c>
      <c r="K1343">
        <v>14</v>
      </c>
      <c r="L1343" s="10" t="str">
        <f t="shared" si="60"/>
        <v xml:space="preserve">Gm. </v>
      </c>
      <c r="M1343" t="str">
        <f t="shared" si="62"/>
        <v>Gm. Skórzec</v>
      </c>
      <c r="O1343" s="69"/>
      <c r="P1343" s="71"/>
      <c r="Q1343" s="93"/>
    </row>
    <row r="1344" spans="5:17">
      <c r="E1344" s="62" t="str">
        <f t="shared" si="61"/>
        <v>1426102</v>
      </c>
      <c r="F1344">
        <v>26</v>
      </c>
      <c r="G1344">
        <v>10</v>
      </c>
      <c r="H1344" s="72">
        <v>2</v>
      </c>
      <c r="I1344" t="s">
        <v>2595</v>
      </c>
      <c r="J1344" t="s">
        <v>1610</v>
      </c>
      <c r="K1344">
        <v>14</v>
      </c>
      <c r="L1344" s="10" t="str">
        <f t="shared" si="60"/>
        <v xml:space="preserve">Gm. </v>
      </c>
      <c r="M1344" t="str">
        <f t="shared" si="62"/>
        <v>Gm. Suchożebry</v>
      </c>
      <c r="O1344" s="69"/>
      <c r="P1344" s="71"/>
      <c r="Q1344" s="93"/>
    </row>
    <row r="1345" spans="5:17">
      <c r="E1345" s="62" t="str">
        <f t="shared" si="61"/>
        <v>1426112</v>
      </c>
      <c r="F1345">
        <v>26</v>
      </c>
      <c r="G1345">
        <v>11</v>
      </c>
      <c r="H1345" s="72">
        <v>2</v>
      </c>
      <c r="I1345" t="s">
        <v>2595</v>
      </c>
      <c r="J1345" t="s">
        <v>1611</v>
      </c>
      <c r="K1345">
        <v>14</v>
      </c>
      <c r="L1345" s="10" t="str">
        <f t="shared" ref="L1345:L1408" si="63">+IF(H1345=1,"M. ",IF(H1345=2,"Gm. ",IF(H1345=3,"M.-Gm. ",IF(F1345&gt;60,"M. ",LEFT(I1345,3)&amp;". "))))</f>
        <v xml:space="preserve">Gm. </v>
      </c>
      <c r="M1345" t="str">
        <f t="shared" si="62"/>
        <v>Gm. Wiśniew</v>
      </c>
      <c r="O1345" s="69"/>
      <c r="P1345" s="71"/>
      <c r="Q1345" s="93"/>
    </row>
    <row r="1346" spans="5:17">
      <c r="E1346" s="62" t="str">
        <f t="shared" ref="E1346:E1409" si="64">TEXT(K1346,"00")&amp;TEXT(F1346,"00")&amp;TEXT(G1346,"00")&amp;TEXT(H1346,"0")</f>
        <v>1426122</v>
      </c>
      <c r="F1346">
        <v>26</v>
      </c>
      <c r="G1346">
        <v>12</v>
      </c>
      <c r="H1346" s="72">
        <v>2</v>
      </c>
      <c r="I1346" t="s">
        <v>2595</v>
      </c>
      <c r="J1346" t="s">
        <v>1612</v>
      </c>
      <c r="K1346">
        <v>14</v>
      </c>
      <c r="L1346" s="10" t="str">
        <f t="shared" si="63"/>
        <v xml:space="preserve">Gm. </v>
      </c>
      <c r="M1346" t="str">
        <f t="shared" ref="M1346:M1409" si="65">+L1346&amp;PROPER(J1346)</f>
        <v>Gm. Wodynie</v>
      </c>
      <c r="O1346" s="69"/>
      <c r="P1346" s="71"/>
      <c r="Q1346" s="93"/>
    </row>
    <row r="1347" spans="5:17">
      <c r="E1347" s="62" t="str">
        <f t="shared" si="64"/>
        <v>1426132</v>
      </c>
      <c r="F1347">
        <v>26</v>
      </c>
      <c r="G1347">
        <v>13</v>
      </c>
      <c r="H1347" s="72">
        <v>2</v>
      </c>
      <c r="I1347" t="s">
        <v>2595</v>
      </c>
      <c r="J1347" t="s">
        <v>1613</v>
      </c>
      <c r="K1347">
        <v>14</v>
      </c>
      <c r="L1347" s="10" t="str">
        <f t="shared" si="63"/>
        <v xml:space="preserve">Gm. </v>
      </c>
      <c r="M1347" t="str">
        <f t="shared" si="65"/>
        <v>Gm. Zbuczyn</v>
      </c>
      <c r="O1347" s="69"/>
      <c r="P1347" s="71"/>
      <c r="Q1347" s="93"/>
    </row>
    <row r="1348" spans="5:17">
      <c r="E1348" s="62" t="str">
        <f t="shared" si="64"/>
        <v>1427000</v>
      </c>
      <c r="F1348">
        <v>27</v>
      </c>
      <c r="G1348">
        <v>0</v>
      </c>
      <c r="H1348" s="72">
        <v>0</v>
      </c>
      <c r="I1348" t="s">
        <v>304</v>
      </c>
      <c r="J1348" t="s">
        <v>1614</v>
      </c>
      <c r="K1348">
        <v>14</v>
      </c>
      <c r="L1348" s="10" t="str">
        <f t="shared" si="63"/>
        <v xml:space="preserve">Pow. </v>
      </c>
      <c r="M1348" t="str">
        <f t="shared" si="65"/>
        <v>Pow. Sierpecki</v>
      </c>
      <c r="O1348" s="69"/>
      <c r="P1348" s="71"/>
      <c r="Q1348" s="93"/>
    </row>
    <row r="1349" spans="5:17">
      <c r="E1349" s="62" t="str">
        <f t="shared" si="64"/>
        <v>1427011</v>
      </c>
      <c r="F1349">
        <v>27</v>
      </c>
      <c r="G1349">
        <v>1</v>
      </c>
      <c r="H1349" s="72">
        <v>1</v>
      </c>
      <c r="I1349" t="s">
        <v>2595</v>
      </c>
      <c r="J1349" t="s">
        <v>1615</v>
      </c>
      <c r="K1349">
        <v>14</v>
      </c>
      <c r="L1349" s="10" t="str">
        <f t="shared" si="63"/>
        <v xml:space="preserve">M. </v>
      </c>
      <c r="M1349" t="str">
        <f t="shared" si="65"/>
        <v>M. Sierpc</v>
      </c>
      <c r="O1349" s="69"/>
      <c r="P1349" s="71"/>
      <c r="Q1349" s="93"/>
    </row>
    <row r="1350" spans="5:17">
      <c r="E1350" s="62" t="str">
        <f t="shared" si="64"/>
        <v>1427022</v>
      </c>
      <c r="F1350">
        <v>27</v>
      </c>
      <c r="G1350">
        <v>2</v>
      </c>
      <c r="H1350" s="72">
        <v>2</v>
      </c>
      <c r="I1350" t="s">
        <v>2595</v>
      </c>
      <c r="J1350" t="s">
        <v>1616</v>
      </c>
      <c r="K1350">
        <v>14</v>
      </c>
      <c r="L1350" s="10" t="str">
        <f t="shared" si="63"/>
        <v xml:space="preserve">Gm. </v>
      </c>
      <c r="M1350" t="str">
        <f t="shared" si="65"/>
        <v>Gm. Gozdowo</v>
      </c>
      <c r="O1350" s="69"/>
      <c r="P1350" s="71"/>
      <c r="Q1350" s="93"/>
    </row>
    <row r="1351" spans="5:17">
      <c r="E1351" s="62" t="str">
        <f t="shared" si="64"/>
        <v>1427032</v>
      </c>
      <c r="F1351">
        <v>27</v>
      </c>
      <c r="G1351">
        <v>3</v>
      </c>
      <c r="H1351" s="72">
        <v>2</v>
      </c>
      <c r="I1351" t="s">
        <v>2595</v>
      </c>
      <c r="J1351" t="s">
        <v>1617</v>
      </c>
      <c r="K1351">
        <v>14</v>
      </c>
      <c r="L1351" s="10" t="str">
        <f t="shared" si="63"/>
        <v xml:space="preserve">Gm. </v>
      </c>
      <c r="M1351" t="str">
        <f t="shared" si="65"/>
        <v>Gm. Mochowo</v>
      </c>
      <c r="O1351" s="69"/>
      <c r="P1351" s="71"/>
      <c r="Q1351" s="93"/>
    </row>
    <row r="1352" spans="5:17">
      <c r="E1352" s="62" t="str">
        <f t="shared" si="64"/>
        <v>1427042</v>
      </c>
      <c r="F1352">
        <v>27</v>
      </c>
      <c r="G1352">
        <v>4</v>
      </c>
      <c r="H1352" s="72">
        <v>2</v>
      </c>
      <c r="I1352" t="s">
        <v>2595</v>
      </c>
      <c r="J1352" t="s">
        <v>1618</v>
      </c>
      <c r="K1352">
        <v>14</v>
      </c>
      <c r="L1352" s="10" t="str">
        <f t="shared" si="63"/>
        <v xml:space="preserve">Gm. </v>
      </c>
      <c r="M1352" t="str">
        <f t="shared" si="65"/>
        <v>Gm. Rościszewo</v>
      </c>
      <c r="O1352" s="69"/>
      <c r="P1352" s="71"/>
      <c r="Q1352" s="93"/>
    </row>
    <row r="1353" spans="5:17">
      <c r="E1353" s="62" t="str">
        <f t="shared" si="64"/>
        <v>1427052</v>
      </c>
      <c r="F1353">
        <v>27</v>
      </c>
      <c r="G1353">
        <v>5</v>
      </c>
      <c r="H1353" s="72">
        <v>2</v>
      </c>
      <c r="I1353" t="s">
        <v>2595</v>
      </c>
      <c r="J1353" t="s">
        <v>1615</v>
      </c>
      <c r="K1353">
        <v>14</v>
      </c>
      <c r="L1353" s="10" t="str">
        <f t="shared" si="63"/>
        <v xml:space="preserve">Gm. </v>
      </c>
      <c r="M1353" t="str">
        <f t="shared" si="65"/>
        <v>Gm. Sierpc</v>
      </c>
      <c r="O1353" s="69"/>
      <c r="P1353" s="71"/>
      <c r="Q1353" s="93"/>
    </row>
    <row r="1354" spans="5:17">
      <c r="E1354" s="62" t="str">
        <f t="shared" si="64"/>
        <v>1427062</v>
      </c>
      <c r="F1354">
        <v>27</v>
      </c>
      <c r="G1354">
        <v>6</v>
      </c>
      <c r="H1354" s="72">
        <v>2</v>
      </c>
      <c r="I1354" t="s">
        <v>2595</v>
      </c>
      <c r="J1354" t="s">
        <v>1619</v>
      </c>
      <c r="K1354">
        <v>14</v>
      </c>
      <c r="L1354" s="10" t="str">
        <f t="shared" si="63"/>
        <v xml:space="preserve">Gm. </v>
      </c>
      <c r="M1354" t="str">
        <f t="shared" si="65"/>
        <v>Gm. Szczutowo</v>
      </c>
      <c r="O1354" s="69"/>
      <c r="P1354" s="71"/>
      <c r="Q1354" s="93"/>
    </row>
    <row r="1355" spans="5:17">
      <c r="E1355" s="62" t="str">
        <f t="shared" si="64"/>
        <v>1427072</v>
      </c>
      <c r="F1355">
        <v>27</v>
      </c>
      <c r="G1355">
        <v>7</v>
      </c>
      <c r="H1355" s="72">
        <v>2</v>
      </c>
      <c r="I1355" t="s">
        <v>2595</v>
      </c>
      <c r="J1355" t="s">
        <v>1620</v>
      </c>
      <c r="K1355">
        <v>14</v>
      </c>
      <c r="L1355" s="10" t="str">
        <f t="shared" si="63"/>
        <v xml:space="preserve">Gm. </v>
      </c>
      <c r="M1355" t="str">
        <f t="shared" si="65"/>
        <v>Gm. Zawidz</v>
      </c>
      <c r="O1355" s="69"/>
      <c r="P1355" s="71"/>
      <c r="Q1355" s="93"/>
    </row>
    <row r="1356" spans="5:17">
      <c r="E1356" s="62" t="str">
        <f t="shared" si="64"/>
        <v>1428000</v>
      </c>
      <c r="F1356">
        <v>28</v>
      </c>
      <c r="G1356">
        <v>0</v>
      </c>
      <c r="H1356" s="72">
        <v>0</v>
      </c>
      <c r="I1356" t="s">
        <v>304</v>
      </c>
      <c r="J1356" t="s">
        <v>1621</v>
      </c>
      <c r="K1356">
        <v>14</v>
      </c>
      <c r="L1356" s="10" t="str">
        <f t="shared" si="63"/>
        <v xml:space="preserve">Pow. </v>
      </c>
      <c r="M1356" t="str">
        <f t="shared" si="65"/>
        <v>Pow. Sochaczewski</v>
      </c>
      <c r="O1356" s="69"/>
      <c r="P1356" s="71"/>
      <c r="Q1356" s="93"/>
    </row>
    <row r="1357" spans="5:17">
      <c r="E1357" s="62" t="str">
        <f t="shared" si="64"/>
        <v>1428011</v>
      </c>
      <c r="F1357">
        <v>28</v>
      </c>
      <c r="G1357">
        <v>1</v>
      </c>
      <c r="H1357" s="72">
        <v>1</v>
      </c>
      <c r="I1357" t="s">
        <v>2595</v>
      </c>
      <c r="J1357" t="s">
        <v>1622</v>
      </c>
      <c r="K1357">
        <v>14</v>
      </c>
      <c r="L1357" s="10" t="str">
        <f t="shared" si="63"/>
        <v xml:space="preserve">M. </v>
      </c>
      <c r="M1357" t="str">
        <f t="shared" si="65"/>
        <v>M. Sochaczew</v>
      </c>
      <c r="O1357" s="69"/>
      <c r="P1357" s="71"/>
      <c r="Q1357" s="93"/>
    </row>
    <row r="1358" spans="5:17">
      <c r="E1358" s="62" t="str">
        <f t="shared" si="64"/>
        <v>1428022</v>
      </c>
      <c r="F1358">
        <v>28</v>
      </c>
      <c r="G1358">
        <v>2</v>
      </c>
      <c r="H1358" s="72">
        <v>2</v>
      </c>
      <c r="I1358" t="s">
        <v>2595</v>
      </c>
      <c r="J1358" t="s">
        <v>1623</v>
      </c>
      <c r="K1358">
        <v>14</v>
      </c>
      <c r="L1358" s="10" t="str">
        <f t="shared" si="63"/>
        <v xml:space="preserve">Gm. </v>
      </c>
      <c r="M1358" t="str">
        <f t="shared" si="65"/>
        <v>Gm. Brochów</v>
      </c>
      <c r="O1358" s="69"/>
      <c r="P1358" s="71"/>
      <c r="Q1358" s="93"/>
    </row>
    <row r="1359" spans="5:17">
      <c r="E1359" s="62" t="str">
        <f t="shared" si="64"/>
        <v>1428032</v>
      </c>
      <c r="F1359">
        <v>28</v>
      </c>
      <c r="G1359">
        <v>3</v>
      </c>
      <c r="H1359" s="72">
        <v>2</v>
      </c>
      <c r="I1359" t="s">
        <v>2595</v>
      </c>
      <c r="J1359" t="s">
        <v>1624</v>
      </c>
      <c r="K1359">
        <v>14</v>
      </c>
      <c r="L1359" s="10" t="str">
        <f t="shared" si="63"/>
        <v xml:space="preserve">Gm. </v>
      </c>
      <c r="M1359" t="str">
        <f t="shared" si="65"/>
        <v>Gm. Iłów</v>
      </c>
      <c r="O1359" s="69"/>
      <c r="P1359" s="71"/>
      <c r="Q1359" s="93"/>
    </row>
    <row r="1360" spans="5:17">
      <c r="E1360" s="62" t="str">
        <f t="shared" si="64"/>
        <v>1428042</v>
      </c>
      <c r="F1360">
        <v>28</v>
      </c>
      <c r="G1360">
        <v>4</v>
      </c>
      <c r="H1360" s="72">
        <v>2</v>
      </c>
      <c r="I1360" t="s">
        <v>2595</v>
      </c>
      <c r="J1360" t="s">
        <v>1625</v>
      </c>
      <c r="K1360">
        <v>14</v>
      </c>
      <c r="L1360" s="10" t="str">
        <f t="shared" si="63"/>
        <v xml:space="preserve">Gm. </v>
      </c>
      <c r="M1360" t="str">
        <f t="shared" si="65"/>
        <v>Gm. Młodzieszyn</v>
      </c>
      <c r="O1360" s="69"/>
      <c r="P1360" s="71"/>
      <c r="Q1360" s="93"/>
    </row>
    <row r="1361" spans="5:17">
      <c r="E1361" s="62" t="str">
        <f t="shared" si="64"/>
        <v>1428052</v>
      </c>
      <c r="F1361">
        <v>28</v>
      </c>
      <c r="G1361">
        <v>5</v>
      </c>
      <c r="H1361" s="72">
        <v>2</v>
      </c>
      <c r="I1361" t="s">
        <v>2595</v>
      </c>
      <c r="J1361" t="s">
        <v>1626</v>
      </c>
      <c r="K1361">
        <v>14</v>
      </c>
      <c r="L1361" s="10" t="str">
        <f t="shared" si="63"/>
        <v xml:space="preserve">Gm. </v>
      </c>
      <c r="M1361" t="str">
        <f t="shared" si="65"/>
        <v>Gm. Nowa Sucha</v>
      </c>
      <c r="O1361" s="69"/>
      <c r="P1361" s="71"/>
      <c r="Q1361" s="93"/>
    </row>
    <row r="1362" spans="5:17">
      <c r="E1362" s="62" t="str">
        <f t="shared" si="64"/>
        <v>1428062</v>
      </c>
      <c r="F1362">
        <v>28</v>
      </c>
      <c r="G1362">
        <v>6</v>
      </c>
      <c r="H1362" s="72">
        <v>2</v>
      </c>
      <c r="I1362" t="s">
        <v>2595</v>
      </c>
      <c r="J1362" t="s">
        <v>1627</v>
      </c>
      <c r="K1362">
        <v>14</v>
      </c>
      <c r="L1362" s="10" t="str">
        <f t="shared" si="63"/>
        <v xml:space="preserve">Gm. </v>
      </c>
      <c r="M1362" t="str">
        <f t="shared" si="65"/>
        <v>Gm. Rybno</v>
      </c>
      <c r="O1362" s="69"/>
      <c r="P1362" s="71"/>
      <c r="Q1362" s="93"/>
    </row>
    <row r="1363" spans="5:17">
      <c r="E1363" s="62" t="str">
        <f t="shared" si="64"/>
        <v>1428072</v>
      </c>
      <c r="F1363">
        <v>28</v>
      </c>
      <c r="G1363">
        <v>7</v>
      </c>
      <c r="H1363" s="72">
        <v>2</v>
      </c>
      <c r="I1363" t="s">
        <v>2595</v>
      </c>
      <c r="J1363" t="s">
        <v>1622</v>
      </c>
      <c r="K1363">
        <v>14</v>
      </c>
      <c r="L1363" s="10" t="str">
        <f t="shared" si="63"/>
        <v xml:space="preserve">Gm. </v>
      </c>
      <c r="M1363" t="str">
        <f t="shared" si="65"/>
        <v>Gm. Sochaczew</v>
      </c>
      <c r="O1363" s="69"/>
      <c r="P1363" s="71"/>
      <c r="Q1363" s="93"/>
    </row>
    <row r="1364" spans="5:17">
      <c r="E1364" s="62" t="str">
        <f t="shared" si="64"/>
        <v>1428082</v>
      </c>
      <c r="F1364">
        <v>28</v>
      </c>
      <c r="G1364">
        <v>8</v>
      </c>
      <c r="H1364" s="72">
        <v>2</v>
      </c>
      <c r="I1364" t="s">
        <v>2595</v>
      </c>
      <c r="J1364" t="s">
        <v>1628</v>
      </c>
      <c r="K1364">
        <v>14</v>
      </c>
      <c r="L1364" s="10" t="str">
        <f t="shared" si="63"/>
        <v xml:space="preserve">Gm. </v>
      </c>
      <c r="M1364" t="str">
        <f t="shared" si="65"/>
        <v>Gm. Teresin</v>
      </c>
      <c r="O1364" s="69"/>
      <c r="P1364" s="71"/>
      <c r="Q1364" s="93"/>
    </row>
    <row r="1365" spans="5:17">
      <c r="E1365" s="62" t="str">
        <f t="shared" si="64"/>
        <v>1429000</v>
      </c>
      <c r="F1365">
        <v>29</v>
      </c>
      <c r="G1365">
        <v>0</v>
      </c>
      <c r="H1365" s="72">
        <v>0</v>
      </c>
      <c r="I1365" t="s">
        <v>304</v>
      </c>
      <c r="J1365" t="s">
        <v>1629</v>
      </c>
      <c r="K1365">
        <v>14</v>
      </c>
      <c r="L1365" s="10" t="str">
        <f t="shared" si="63"/>
        <v xml:space="preserve">Pow. </v>
      </c>
      <c r="M1365" t="str">
        <f t="shared" si="65"/>
        <v>Pow. Sokołowski</v>
      </c>
      <c r="O1365" s="69"/>
      <c r="P1365" s="71"/>
      <c r="Q1365" s="93"/>
    </row>
    <row r="1366" spans="5:17">
      <c r="E1366" s="62" t="str">
        <f t="shared" si="64"/>
        <v>1429011</v>
      </c>
      <c r="F1366">
        <v>29</v>
      </c>
      <c r="G1366">
        <v>1</v>
      </c>
      <c r="H1366" s="72">
        <v>1</v>
      </c>
      <c r="I1366" t="s">
        <v>2595</v>
      </c>
      <c r="J1366" t="s">
        <v>1630</v>
      </c>
      <c r="K1366">
        <v>14</v>
      </c>
      <c r="L1366" s="10" t="str">
        <f t="shared" si="63"/>
        <v xml:space="preserve">M. </v>
      </c>
      <c r="M1366" t="str">
        <f t="shared" si="65"/>
        <v>M. Sokołów Podlaski</v>
      </c>
      <c r="O1366" s="69"/>
      <c r="P1366" s="71"/>
      <c r="Q1366" s="93"/>
    </row>
    <row r="1367" spans="5:17">
      <c r="E1367" s="62" t="str">
        <f t="shared" si="64"/>
        <v>1429022</v>
      </c>
      <c r="F1367">
        <v>29</v>
      </c>
      <c r="G1367">
        <v>2</v>
      </c>
      <c r="H1367" s="72">
        <v>2</v>
      </c>
      <c r="I1367" t="s">
        <v>2595</v>
      </c>
      <c r="J1367" t="s">
        <v>1631</v>
      </c>
      <c r="K1367">
        <v>14</v>
      </c>
      <c r="L1367" s="10" t="str">
        <f t="shared" si="63"/>
        <v xml:space="preserve">Gm. </v>
      </c>
      <c r="M1367" t="str">
        <f t="shared" si="65"/>
        <v>Gm. Bielany</v>
      </c>
      <c r="O1367" s="69"/>
      <c r="P1367" s="71"/>
      <c r="Q1367" s="93"/>
    </row>
    <row r="1368" spans="5:17">
      <c r="E1368" s="62" t="str">
        <f t="shared" si="64"/>
        <v>1429032</v>
      </c>
      <c r="F1368">
        <v>29</v>
      </c>
      <c r="G1368">
        <v>3</v>
      </c>
      <c r="H1368" s="72">
        <v>2</v>
      </c>
      <c r="I1368" t="s">
        <v>2595</v>
      </c>
      <c r="J1368" t="s">
        <v>1632</v>
      </c>
      <c r="K1368">
        <v>14</v>
      </c>
      <c r="L1368" s="10" t="str">
        <f t="shared" si="63"/>
        <v xml:space="preserve">Gm. </v>
      </c>
      <c r="M1368" t="str">
        <f t="shared" si="65"/>
        <v>Gm. Ceranów</v>
      </c>
      <c r="O1368" s="69"/>
      <c r="P1368" s="71"/>
      <c r="Q1368" s="93"/>
    </row>
    <row r="1369" spans="5:17">
      <c r="E1369" s="62" t="str">
        <f t="shared" si="64"/>
        <v>1429042</v>
      </c>
      <c r="F1369">
        <v>29</v>
      </c>
      <c r="G1369">
        <v>4</v>
      </c>
      <c r="H1369" s="72">
        <v>2</v>
      </c>
      <c r="I1369" t="s">
        <v>2595</v>
      </c>
      <c r="J1369" t="s">
        <v>1633</v>
      </c>
      <c r="K1369">
        <v>14</v>
      </c>
      <c r="L1369" s="10" t="str">
        <f t="shared" si="63"/>
        <v xml:space="preserve">Gm. </v>
      </c>
      <c r="M1369" t="str">
        <f t="shared" si="65"/>
        <v>Gm. Jabłonna Lacka</v>
      </c>
      <c r="O1369" s="69"/>
      <c r="P1369" s="71"/>
      <c r="Q1369" s="93"/>
    </row>
    <row r="1370" spans="5:17">
      <c r="E1370" s="62" t="str">
        <f t="shared" si="64"/>
        <v>1429053</v>
      </c>
      <c r="F1370">
        <v>29</v>
      </c>
      <c r="G1370">
        <v>5</v>
      </c>
      <c r="H1370" s="72">
        <v>3</v>
      </c>
      <c r="I1370" t="s">
        <v>2595</v>
      </c>
      <c r="J1370" t="s">
        <v>1634</v>
      </c>
      <c r="K1370">
        <v>14</v>
      </c>
      <c r="L1370" s="10" t="str">
        <f t="shared" si="63"/>
        <v xml:space="preserve">M.-Gm. </v>
      </c>
      <c r="M1370" t="str">
        <f t="shared" si="65"/>
        <v>M.-Gm. Kosów Lacki</v>
      </c>
      <c r="O1370" s="69"/>
      <c r="P1370" s="71"/>
      <c r="Q1370" s="93"/>
    </row>
    <row r="1371" spans="5:17">
      <c r="E1371" s="62" t="str">
        <f t="shared" si="64"/>
        <v>1429062</v>
      </c>
      <c r="F1371">
        <v>29</v>
      </c>
      <c r="G1371">
        <v>6</v>
      </c>
      <c r="H1371" s="72">
        <v>2</v>
      </c>
      <c r="I1371" t="s">
        <v>2595</v>
      </c>
      <c r="J1371" t="s">
        <v>1635</v>
      </c>
      <c r="K1371">
        <v>14</v>
      </c>
      <c r="L1371" s="10" t="str">
        <f t="shared" si="63"/>
        <v xml:space="preserve">Gm. </v>
      </c>
      <c r="M1371" t="str">
        <f t="shared" si="65"/>
        <v>Gm. Repki</v>
      </c>
      <c r="O1371" s="69"/>
      <c r="P1371" s="71"/>
      <c r="Q1371" s="93"/>
    </row>
    <row r="1372" spans="5:17">
      <c r="E1372" s="62" t="str">
        <f t="shared" si="64"/>
        <v>1429072</v>
      </c>
      <c r="F1372">
        <v>29</v>
      </c>
      <c r="G1372">
        <v>7</v>
      </c>
      <c r="H1372" s="72">
        <v>2</v>
      </c>
      <c r="I1372" t="s">
        <v>2595</v>
      </c>
      <c r="J1372" t="s">
        <v>1636</v>
      </c>
      <c r="K1372">
        <v>14</v>
      </c>
      <c r="L1372" s="10" t="str">
        <f t="shared" si="63"/>
        <v xml:space="preserve">Gm. </v>
      </c>
      <c r="M1372" t="str">
        <f t="shared" si="65"/>
        <v>Gm. Sabnie</v>
      </c>
      <c r="O1372" s="69"/>
      <c r="P1372" s="71"/>
      <c r="Q1372" s="93"/>
    </row>
    <row r="1373" spans="5:17">
      <c r="E1373" s="62" t="str">
        <f t="shared" si="64"/>
        <v>1429082</v>
      </c>
      <c r="F1373">
        <v>29</v>
      </c>
      <c r="G1373">
        <v>8</v>
      </c>
      <c r="H1373" s="72">
        <v>2</v>
      </c>
      <c r="I1373" t="s">
        <v>2595</v>
      </c>
      <c r="J1373" t="s">
        <v>1630</v>
      </c>
      <c r="K1373">
        <v>14</v>
      </c>
      <c r="L1373" s="10" t="str">
        <f t="shared" si="63"/>
        <v xml:space="preserve">Gm. </v>
      </c>
      <c r="M1373" t="str">
        <f t="shared" si="65"/>
        <v>Gm. Sokołów Podlaski</v>
      </c>
      <c r="O1373" s="69"/>
      <c r="P1373" s="71"/>
      <c r="Q1373" s="93"/>
    </row>
    <row r="1374" spans="5:17">
      <c r="E1374" s="62" t="str">
        <f t="shared" si="64"/>
        <v>1429092</v>
      </c>
      <c r="F1374">
        <v>29</v>
      </c>
      <c r="G1374">
        <v>9</v>
      </c>
      <c r="H1374" s="72">
        <v>2</v>
      </c>
      <c r="I1374" t="s">
        <v>2595</v>
      </c>
      <c r="J1374" t="s">
        <v>1637</v>
      </c>
      <c r="K1374">
        <v>14</v>
      </c>
      <c r="L1374" s="10" t="str">
        <f t="shared" si="63"/>
        <v xml:space="preserve">Gm. </v>
      </c>
      <c r="M1374" t="str">
        <f t="shared" si="65"/>
        <v>Gm. Sterdyń</v>
      </c>
      <c r="O1374" s="69"/>
      <c r="P1374" s="71"/>
      <c r="Q1374" s="93"/>
    </row>
    <row r="1375" spans="5:17">
      <c r="E1375" s="62" t="str">
        <f t="shared" si="64"/>
        <v>1430000</v>
      </c>
      <c r="F1375">
        <v>30</v>
      </c>
      <c r="G1375">
        <v>0</v>
      </c>
      <c r="H1375" s="72">
        <v>0</v>
      </c>
      <c r="I1375" t="s">
        <v>304</v>
      </c>
      <c r="J1375" t="s">
        <v>1638</v>
      </c>
      <c r="K1375">
        <v>14</v>
      </c>
      <c r="L1375" s="10" t="str">
        <f t="shared" si="63"/>
        <v xml:space="preserve">Pow. </v>
      </c>
      <c r="M1375" t="str">
        <f t="shared" si="65"/>
        <v>Pow. Szydłowiecki</v>
      </c>
      <c r="O1375" s="69"/>
      <c r="P1375" s="71"/>
      <c r="Q1375" s="93"/>
    </row>
    <row r="1376" spans="5:17">
      <c r="E1376" s="62" t="str">
        <f t="shared" si="64"/>
        <v>1430012</v>
      </c>
      <c r="F1376">
        <v>30</v>
      </c>
      <c r="G1376">
        <v>1</v>
      </c>
      <c r="H1376" s="72">
        <v>2</v>
      </c>
      <c r="I1376" t="s">
        <v>2595</v>
      </c>
      <c r="J1376" t="s">
        <v>1639</v>
      </c>
      <c r="K1376">
        <v>14</v>
      </c>
      <c r="L1376" s="10" t="str">
        <f t="shared" si="63"/>
        <v xml:space="preserve">Gm. </v>
      </c>
      <c r="M1376" t="str">
        <f t="shared" si="65"/>
        <v>Gm. Chlewiska</v>
      </c>
      <c r="O1376" s="69"/>
      <c r="P1376" s="71"/>
      <c r="Q1376" s="93"/>
    </row>
    <row r="1377" spans="5:17">
      <c r="E1377" s="62" t="str">
        <f t="shared" si="64"/>
        <v>1430023</v>
      </c>
      <c r="F1377">
        <v>30</v>
      </c>
      <c r="G1377">
        <v>2</v>
      </c>
      <c r="H1377" s="72">
        <v>3</v>
      </c>
      <c r="I1377" t="s">
        <v>2595</v>
      </c>
      <c r="J1377" t="s">
        <v>1640</v>
      </c>
      <c r="K1377">
        <v>14</v>
      </c>
      <c r="L1377" s="10" t="str">
        <f t="shared" si="63"/>
        <v xml:space="preserve">M.-Gm. </v>
      </c>
      <c r="M1377" t="str">
        <f t="shared" si="65"/>
        <v>M.-Gm. Jastrząb</v>
      </c>
      <c r="O1377" s="69"/>
      <c r="P1377" s="71">
        <v>1</v>
      </c>
      <c r="Q1377" s="93"/>
    </row>
    <row r="1378" spans="5:17">
      <c r="E1378" s="62" t="str">
        <f t="shared" si="64"/>
        <v>1430032</v>
      </c>
      <c r="F1378">
        <v>30</v>
      </c>
      <c r="G1378">
        <v>3</v>
      </c>
      <c r="H1378" s="72">
        <v>2</v>
      </c>
      <c r="I1378" t="s">
        <v>2595</v>
      </c>
      <c r="J1378" t="s">
        <v>1641</v>
      </c>
      <c r="K1378">
        <v>14</v>
      </c>
      <c r="L1378" s="10" t="str">
        <f t="shared" si="63"/>
        <v xml:space="preserve">Gm. </v>
      </c>
      <c r="M1378" t="str">
        <f t="shared" si="65"/>
        <v>Gm. Mirów</v>
      </c>
      <c r="O1378" s="69"/>
      <c r="P1378" s="71"/>
      <c r="Q1378" s="93"/>
    </row>
    <row r="1379" spans="5:17">
      <c r="E1379" s="62" t="str">
        <f t="shared" si="64"/>
        <v>1430042</v>
      </c>
      <c r="F1379">
        <v>30</v>
      </c>
      <c r="G1379">
        <v>4</v>
      </c>
      <c r="H1379" s="72">
        <v>2</v>
      </c>
      <c r="I1379" t="s">
        <v>2595</v>
      </c>
      <c r="J1379" t="s">
        <v>1642</v>
      </c>
      <c r="K1379">
        <v>14</v>
      </c>
      <c r="L1379" s="10" t="str">
        <f t="shared" si="63"/>
        <v xml:space="preserve">Gm. </v>
      </c>
      <c r="M1379" t="str">
        <f t="shared" si="65"/>
        <v>Gm. Orońsko</v>
      </c>
      <c r="O1379" s="69"/>
      <c r="P1379" s="71"/>
      <c r="Q1379" s="93"/>
    </row>
    <row r="1380" spans="5:17">
      <c r="E1380" s="62" t="str">
        <f t="shared" si="64"/>
        <v>1430053</v>
      </c>
      <c r="F1380">
        <v>30</v>
      </c>
      <c r="G1380">
        <v>5</v>
      </c>
      <c r="H1380" s="72">
        <v>3</v>
      </c>
      <c r="I1380" t="s">
        <v>2595</v>
      </c>
      <c r="J1380" t="s">
        <v>1643</v>
      </c>
      <c r="K1380">
        <v>14</v>
      </c>
      <c r="L1380" s="10" t="str">
        <f t="shared" si="63"/>
        <v xml:space="preserve">M.-Gm. </v>
      </c>
      <c r="M1380" t="str">
        <f t="shared" si="65"/>
        <v>M.-Gm. Szydłowiec</v>
      </c>
      <c r="O1380" s="69"/>
      <c r="P1380" s="71"/>
      <c r="Q1380" s="93"/>
    </row>
    <row r="1381" spans="5:17">
      <c r="E1381" s="62" t="str">
        <f t="shared" si="64"/>
        <v>1432000</v>
      </c>
      <c r="F1381">
        <v>32</v>
      </c>
      <c r="G1381">
        <v>0</v>
      </c>
      <c r="H1381" s="72">
        <v>0</v>
      </c>
      <c r="I1381" t="s">
        <v>304</v>
      </c>
      <c r="J1381" t="s">
        <v>1644</v>
      </c>
      <c r="K1381">
        <v>14</v>
      </c>
      <c r="L1381" s="10" t="str">
        <f t="shared" si="63"/>
        <v xml:space="preserve">Pow. </v>
      </c>
      <c r="M1381" t="str">
        <f t="shared" si="65"/>
        <v>Pow. Warszawski Zachodni</v>
      </c>
      <c r="O1381" s="69"/>
      <c r="P1381" s="71"/>
      <c r="Q1381" s="93"/>
    </row>
    <row r="1382" spans="5:17">
      <c r="E1382" s="62" t="str">
        <f t="shared" si="64"/>
        <v>1432013</v>
      </c>
      <c r="F1382">
        <v>32</v>
      </c>
      <c r="G1382">
        <v>1</v>
      </c>
      <c r="H1382" s="72">
        <v>3</v>
      </c>
      <c r="I1382" t="s">
        <v>2595</v>
      </c>
      <c r="J1382" t="s">
        <v>1645</v>
      </c>
      <c r="K1382">
        <v>14</v>
      </c>
      <c r="L1382" s="10" t="str">
        <f t="shared" si="63"/>
        <v xml:space="preserve">M.-Gm. </v>
      </c>
      <c r="M1382" t="str">
        <f t="shared" si="65"/>
        <v>M.-Gm. Błonie</v>
      </c>
      <c r="O1382" s="69"/>
      <c r="P1382" s="71"/>
      <c r="Q1382" s="93"/>
    </row>
    <row r="1383" spans="5:17">
      <c r="E1383" s="62" t="str">
        <f t="shared" si="64"/>
        <v>1432022</v>
      </c>
      <c r="F1383">
        <v>32</v>
      </c>
      <c r="G1383">
        <v>2</v>
      </c>
      <c r="H1383" s="72">
        <v>2</v>
      </c>
      <c r="I1383" t="s">
        <v>2595</v>
      </c>
      <c r="J1383" t="s">
        <v>1646</v>
      </c>
      <c r="K1383">
        <v>14</v>
      </c>
      <c r="L1383" s="10" t="str">
        <f t="shared" si="63"/>
        <v xml:space="preserve">Gm. </v>
      </c>
      <c r="M1383" t="str">
        <f t="shared" si="65"/>
        <v>Gm. Izabelin</v>
      </c>
      <c r="O1383" s="69"/>
      <c r="P1383" s="71"/>
      <c r="Q1383" s="93"/>
    </row>
    <row r="1384" spans="5:17">
      <c r="E1384" s="62" t="str">
        <f t="shared" si="64"/>
        <v>1432032</v>
      </c>
      <c r="F1384">
        <v>32</v>
      </c>
      <c r="G1384">
        <v>3</v>
      </c>
      <c r="H1384" s="72">
        <v>2</v>
      </c>
      <c r="I1384" t="s">
        <v>2595</v>
      </c>
      <c r="J1384" t="s">
        <v>1647</v>
      </c>
      <c r="K1384">
        <v>14</v>
      </c>
      <c r="L1384" s="10" t="str">
        <f t="shared" si="63"/>
        <v xml:space="preserve">Gm. </v>
      </c>
      <c r="M1384" t="str">
        <f t="shared" si="65"/>
        <v>Gm. Kampinos</v>
      </c>
      <c r="O1384" s="69"/>
      <c r="P1384" s="71"/>
      <c r="Q1384" s="93"/>
    </row>
    <row r="1385" spans="5:17">
      <c r="E1385" s="62" t="str">
        <f t="shared" si="64"/>
        <v>1432042</v>
      </c>
      <c r="F1385">
        <v>32</v>
      </c>
      <c r="G1385">
        <v>4</v>
      </c>
      <c r="H1385" s="72">
        <v>2</v>
      </c>
      <c r="I1385" t="s">
        <v>2595</v>
      </c>
      <c r="J1385" t="s">
        <v>1648</v>
      </c>
      <c r="K1385">
        <v>14</v>
      </c>
      <c r="L1385" s="10" t="str">
        <f t="shared" si="63"/>
        <v xml:space="preserve">Gm. </v>
      </c>
      <c r="M1385" t="str">
        <f t="shared" si="65"/>
        <v>Gm. Leszno</v>
      </c>
      <c r="O1385" s="69"/>
      <c r="P1385" s="71"/>
      <c r="Q1385" s="93"/>
    </row>
    <row r="1386" spans="5:17">
      <c r="E1386" s="62" t="str">
        <f t="shared" si="64"/>
        <v>1432053</v>
      </c>
      <c r="F1386">
        <v>32</v>
      </c>
      <c r="G1386">
        <v>5</v>
      </c>
      <c r="H1386" s="72">
        <v>3</v>
      </c>
      <c r="I1386" t="s">
        <v>2595</v>
      </c>
      <c r="J1386" t="s">
        <v>1649</v>
      </c>
      <c r="K1386">
        <v>14</v>
      </c>
      <c r="L1386" s="10" t="str">
        <f t="shared" si="63"/>
        <v xml:space="preserve">M.-Gm. </v>
      </c>
      <c r="M1386" t="str">
        <f t="shared" si="65"/>
        <v>M.-Gm. Łomianki</v>
      </c>
      <c r="O1386" s="69"/>
      <c r="P1386" s="71"/>
      <c r="Q1386" s="93"/>
    </row>
    <row r="1387" spans="5:17">
      <c r="E1387" s="62" t="str">
        <f t="shared" si="64"/>
        <v>1432063</v>
      </c>
      <c r="F1387">
        <v>32</v>
      </c>
      <c r="G1387">
        <v>6</v>
      </c>
      <c r="H1387" s="72">
        <v>3</v>
      </c>
      <c r="I1387" t="s">
        <v>2595</v>
      </c>
      <c r="J1387" t="s">
        <v>1650</v>
      </c>
      <c r="K1387">
        <v>14</v>
      </c>
      <c r="L1387" s="10" t="str">
        <f t="shared" si="63"/>
        <v xml:space="preserve">M.-Gm. </v>
      </c>
      <c r="M1387" t="str">
        <f t="shared" si="65"/>
        <v>M.-Gm. Ożarów Mazowiecki</v>
      </c>
      <c r="O1387" s="69"/>
      <c r="P1387" s="71"/>
      <c r="Q1387" s="93"/>
    </row>
    <row r="1388" spans="5:17">
      <c r="E1388" s="62" t="str">
        <f t="shared" si="64"/>
        <v>1432072</v>
      </c>
      <c r="F1388">
        <v>32</v>
      </c>
      <c r="G1388">
        <v>7</v>
      </c>
      <c r="H1388" s="72">
        <v>2</v>
      </c>
      <c r="I1388" t="s">
        <v>2595</v>
      </c>
      <c r="J1388" t="s">
        <v>1651</v>
      </c>
      <c r="K1388">
        <v>14</v>
      </c>
      <c r="L1388" s="10" t="str">
        <f t="shared" si="63"/>
        <v xml:space="preserve">Gm. </v>
      </c>
      <c r="M1388" t="str">
        <f t="shared" si="65"/>
        <v>Gm. Stare Babice</v>
      </c>
      <c r="O1388" s="69"/>
      <c r="P1388" s="71"/>
      <c r="Q1388" s="93"/>
    </row>
    <row r="1389" spans="5:17">
      <c r="E1389" s="62" t="str">
        <f t="shared" si="64"/>
        <v>1433000</v>
      </c>
      <c r="F1389">
        <v>33</v>
      </c>
      <c r="G1389">
        <v>0</v>
      </c>
      <c r="H1389" s="72">
        <v>0</v>
      </c>
      <c r="I1389" t="s">
        <v>304</v>
      </c>
      <c r="J1389" t="s">
        <v>1652</v>
      </c>
      <c r="K1389">
        <v>14</v>
      </c>
      <c r="L1389" s="10" t="str">
        <f t="shared" si="63"/>
        <v xml:space="preserve">Pow. </v>
      </c>
      <c r="M1389" t="str">
        <f t="shared" si="65"/>
        <v>Pow. Węgrowski</v>
      </c>
      <c r="O1389" s="69"/>
      <c r="P1389" s="71"/>
      <c r="Q1389" s="93"/>
    </row>
    <row r="1390" spans="5:17">
      <c r="E1390" s="62" t="str">
        <f t="shared" si="64"/>
        <v>1433011</v>
      </c>
      <c r="F1390">
        <v>33</v>
      </c>
      <c r="G1390">
        <v>1</v>
      </c>
      <c r="H1390" s="72">
        <v>1</v>
      </c>
      <c r="I1390" t="s">
        <v>2595</v>
      </c>
      <c r="J1390" t="s">
        <v>1653</v>
      </c>
      <c r="K1390">
        <v>14</v>
      </c>
      <c r="L1390" s="10" t="str">
        <f t="shared" si="63"/>
        <v xml:space="preserve">M. </v>
      </c>
      <c r="M1390" t="str">
        <f t="shared" si="65"/>
        <v>M. Węgrów</v>
      </c>
      <c r="O1390" s="69"/>
      <c r="P1390" s="71"/>
      <c r="Q1390" s="93"/>
    </row>
    <row r="1391" spans="5:17">
      <c r="E1391" s="62" t="str">
        <f t="shared" si="64"/>
        <v>1433022</v>
      </c>
      <c r="F1391">
        <v>33</v>
      </c>
      <c r="G1391">
        <v>2</v>
      </c>
      <c r="H1391" s="72">
        <v>2</v>
      </c>
      <c r="I1391" t="s">
        <v>2595</v>
      </c>
      <c r="J1391" t="s">
        <v>1654</v>
      </c>
      <c r="K1391">
        <v>14</v>
      </c>
      <c r="L1391" s="10" t="str">
        <f t="shared" si="63"/>
        <v xml:space="preserve">Gm. </v>
      </c>
      <c r="M1391" t="str">
        <f t="shared" si="65"/>
        <v>Gm. Grębków</v>
      </c>
      <c r="O1391" s="69"/>
      <c r="P1391" s="71"/>
      <c r="Q1391" s="93"/>
    </row>
    <row r="1392" spans="5:17">
      <c r="E1392" s="62" t="str">
        <f t="shared" si="64"/>
        <v>1433032</v>
      </c>
      <c r="F1392">
        <v>33</v>
      </c>
      <c r="G1392">
        <v>3</v>
      </c>
      <c r="H1392" s="72">
        <v>2</v>
      </c>
      <c r="I1392" t="s">
        <v>2595</v>
      </c>
      <c r="J1392" t="s">
        <v>1655</v>
      </c>
      <c r="K1392">
        <v>14</v>
      </c>
      <c r="L1392" s="10" t="str">
        <f t="shared" si="63"/>
        <v xml:space="preserve">Gm. </v>
      </c>
      <c r="M1392" t="str">
        <f t="shared" si="65"/>
        <v>Gm. Korytnica</v>
      </c>
      <c r="O1392" s="69"/>
      <c r="P1392" s="71"/>
      <c r="Q1392" s="93"/>
    </row>
    <row r="1393" spans="5:17">
      <c r="E1393" s="62" t="str">
        <f t="shared" si="64"/>
        <v>1433042</v>
      </c>
      <c r="F1393">
        <v>33</v>
      </c>
      <c r="G1393">
        <v>4</v>
      </c>
      <c r="H1393" s="72">
        <v>2</v>
      </c>
      <c r="I1393" t="s">
        <v>2595</v>
      </c>
      <c r="J1393" t="s">
        <v>1656</v>
      </c>
      <c r="K1393">
        <v>14</v>
      </c>
      <c r="L1393" s="10" t="str">
        <f t="shared" si="63"/>
        <v xml:space="preserve">Gm. </v>
      </c>
      <c r="M1393" t="str">
        <f t="shared" si="65"/>
        <v>Gm. Liw</v>
      </c>
      <c r="O1393" s="69"/>
      <c r="P1393" s="71"/>
      <c r="Q1393" s="93"/>
    </row>
    <row r="1394" spans="5:17">
      <c r="E1394" s="62" t="str">
        <f t="shared" si="64"/>
        <v>1433053</v>
      </c>
      <c r="F1394">
        <v>33</v>
      </c>
      <c r="G1394">
        <v>5</v>
      </c>
      <c r="H1394" s="72">
        <v>3</v>
      </c>
      <c r="I1394" t="s">
        <v>2595</v>
      </c>
      <c r="J1394" t="s">
        <v>1657</v>
      </c>
      <c r="K1394">
        <v>14</v>
      </c>
      <c r="L1394" s="10" t="str">
        <f t="shared" si="63"/>
        <v xml:space="preserve">M.-Gm. </v>
      </c>
      <c r="M1394" t="str">
        <f t="shared" si="65"/>
        <v>M.-Gm. Łochów</v>
      </c>
      <c r="O1394" s="69"/>
      <c r="P1394" s="71"/>
      <c r="Q1394" s="93"/>
    </row>
    <row r="1395" spans="5:17">
      <c r="E1395" s="62" t="str">
        <f t="shared" si="64"/>
        <v>1433062</v>
      </c>
      <c r="F1395">
        <v>33</v>
      </c>
      <c r="G1395">
        <v>6</v>
      </c>
      <c r="H1395" s="72">
        <v>2</v>
      </c>
      <c r="I1395" t="s">
        <v>2595</v>
      </c>
      <c r="J1395" t="s">
        <v>1658</v>
      </c>
      <c r="K1395">
        <v>14</v>
      </c>
      <c r="L1395" s="10" t="str">
        <f t="shared" si="63"/>
        <v xml:space="preserve">Gm. </v>
      </c>
      <c r="M1395" t="str">
        <f t="shared" si="65"/>
        <v>Gm. Miedzna</v>
      </c>
      <c r="O1395" s="69"/>
      <c r="P1395" s="71"/>
      <c r="Q1395" s="93"/>
    </row>
    <row r="1396" spans="5:17">
      <c r="E1396" s="62" t="str">
        <f t="shared" si="64"/>
        <v>1433072</v>
      </c>
      <c r="F1396">
        <v>33</v>
      </c>
      <c r="G1396">
        <v>7</v>
      </c>
      <c r="H1396" s="72">
        <v>2</v>
      </c>
      <c r="I1396" t="s">
        <v>2595</v>
      </c>
      <c r="J1396" t="s">
        <v>1659</v>
      </c>
      <c r="K1396">
        <v>14</v>
      </c>
      <c r="L1396" s="10" t="str">
        <f t="shared" si="63"/>
        <v xml:space="preserve">Gm. </v>
      </c>
      <c r="M1396" t="str">
        <f t="shared" si="65"/>
        <v>Gm. Sadowne</v>
      </c>
      <c r="O1396" s="69"/>
      <c r="P1396" s="71"/>
      <c r="Q1396" s="93"/>
    </row>
    <row r="1397" spans="5:17">
      <c r="E1397" s="62" t="str">
        <f t="shared" si="64"/>
        <v>1433082</v>
      </c>
      <c r="F1397">
        <v>33</v>
      </c>
      <c r="G1397">
        <v>8</v>
      </c>
      <c r="H1397" s="72">
        <v>2</v>
      </c>
      <c r="I1397" t="s">
        <v>2595</v>
      </c>
      <c r="J1397" t="s">
        <v>1660</v>
      </c>
      <c r="K1397">
        <v>14</v>
      </c>
      <c r="L1397" s="10" t="str">
        <f t="shared" si="63"/>
        <v xml:space="preserve">Gm. </v>
      </c>
      <c r="M1397" t="str">
        <f t="shared" si="65"/>
        <v>Gm. Stoczek</v>
      </c>
      <c r="O1397" s="69"/>
      <c r="P1397" s="71"/>
      <c r="Q1397" s="93"/>
    </row>
    <row r="1398" spans="5:17">
      <c r="E1398" s="62" t="str">
        <f t="shared" si="64"/>
        <v>1433092</v>
      </c>
      <c r="F1398">
        <v>33</v>
      </c>
      <c r="G1398">
        <v>9</v>
      </c>
      <c r="H1398" s="72">
        <v>2</v>
      </c>
      <c r="I1398" t="s">
        <v>2595</v>
      </c>
      <c r="J1398" t="s">
        <v>1661</v>
      </c>
      <c r="K1398">
        <v>14</v>
      </c>
      <c r="L1398" s="10" t="str">
        <f t="shared" si="63"/>
        <v xml:space="preserve">Gm. </v>
      </c>
      <c r="M1398" t="str">
        <f t="shared" si="65"/>
        <v>Gm. Wierzbno</v>
      </c>
      <c r="O1398" s="69"/>
      <c r="P1398" s="71"/>
      <c r="Q1398" s="93"/>
    </row>
    <row r="1399" spans="5:17">
      <c r="E1399" s="62" t="str">
        <f t="shared" si="64"/>
        <v>1434000</v>
      </c>
      <c r="F1399">
        <v>34</v>
      </c>
      <c r="G1399">
        <v>0</v>
      </c>
      <c r="H1399" s="72">
        <v>0</v>
      </c>
      <c r="I1399" t="s">
        <v>304</v>
      </c>
      <c r="J1399" t="s">
        <v>1662</v>
      </c>
      <c r="K1399">
        <v>14</v>
      </c>
      <c r="L1399" s="10" t="str">
        <f t="shared" si="63"/>
        <v xml:space="preserve">Pow. </v>
      </c>
      <c r="M1399" t="str">
        <f t="shared" si="65"/>
        <v>Pow. Wołomiński</v>
      </c>
      <c r="O1399" s="69"/>
      <c r="P1399" s="71"/>
      <c r="Q1399" s="93"/>
    </row>
    <row r="1400" spans="5:17">
      <c r="E1400" s="62" t="str">
        <f t="shared" si="64"/>
        <v>1434011</v>
      </c>
      <c r="F1400">
        <v>34</v>
      </c>
      <c r="G1400">
        <v>1</v>
      </c>
      <c r="H1400" s="72">
        <v>1</v>
      </c>
      <c r="I1400" t="s">
        <v>2595</v>
      </c>
      <c r="J1400" t="s">
        <v>1663</v>
      </c>
      <c r="K1400">
        <v>14</v>
      </c>
      <c r="L1400" s="10" t="str">
        <f t="shared" si="63"/>
        <v xml:space="preserve">M. </v>
      </c>
      <c r="M1400" t="str">
        <f t="shared" si="65"/>
        <v>M. Kobyłka</v>
      </c>
      <c r="O1400" s="69"/>
      <c r="P1400" s="71"/>
      <c r="Q1400" s="93"/>
    </row>
    <row r="1401" spans="5:17">
      <c r="E1401" s="62" t="str">
        <f t="shared" si="64"/>
        <v>1434021</v>
      </c>
      <c r="F1401">
        <v>34</v>
      </c>
      <c r="G1401">
        <v>2</v>
      </c>
      <c r="H1401" s="72">
        <v>1</v>
      </c>
      <c r="I1401" t="s">
        <v>2595</v>
      </c>
      <c r="J1401" t="s">
        <v>1664</v>
      </c>
      <c r="K1401">
        <v>14</v>
      </c>
      <c r="L1401" s="10" t="str">
        <f t="shared" si="63"/>
        <v xml:space="preserve">M. </v>
      </c>
      <c r="M1401" t="str">
        <f t="shared" si="65"/>
        <v>M. Marki</v>
      </c>
      <c r="O1401" s="69"/>
      <c r="P1401" s="71"/>
      <c r="Q1401" s="93"/>
    </row>
    <row r="1402" spans="5:17">
      <c r="E1402" s="62" t="str">
        <f t="shared" si="64"/>
        <v>1434031</v>
      </c>
      <c r="F1402">
        <v>34</v>
      </c>
      <c r="G1402">
        <v>3</v>
      </c>
      <c r="H1402" s="72">
        <v>1</v>
      </c>
      <c r="I1402" t="s">
        <v>2595</v>
      </c>
      <c r="J1402" t="s">
        <v>1665</v>
      </c>
      <c r="K1402">
        <v>14</v>
      </c>
      <c r="L1402" s="10" t="str">
        <f t="shared" si="63"/>
        <v xml:space="preserve">M. </v>
      </c>
      <c r="M1402" t="str">
        <f t="shared" si="65"/>
        <v>M. Ząbki</v>
      </c>
      <c r="O1402" s="69"/>
      <c r="P1402" s="71"/>
      <c r="Q1402" s="93"/>
    </row>
    <row r="1403" spans="5:17">
      <c r="E1403" s="62" t="str">
        <f t="shared" si="64"/>
        <v>1434041</v>
      </c>
      <c r="F1403">
        <v>34</v>
      </c>
      <c r="G1403">
        <v>4</v>
      </c>
      <c r="H1403" s="72">
        <v>1</v>
      </c>
      <c r="I1403" t="s">
        <v>2595</v>
      </c>
      <c r="J1403" t="s">
        <v>1666</v>
      </c>
      <c r="K1403">
        <v>14</v>
      </c>
      <c r="L1403" s="10" t="str">
        <f t="shared" si="63"/>
        <v xml:space="preserve">M. </v>
      </c>
      <c r="M1403" t="str">
        <f t="shared" si="65"/>
        <v>M. Zielonka</v>
      </c>
      <c r="O1403" s="69"/>
      <c r="P1403" s="71"/>
      <c r="Q1403" s="93"/>
    </row>
    <row r="1404" spans="5:17">
      <c r="E1404" s="62" t="str">
        <f t="shared" si="64"/>
        <v>1434052</v>
      </c>
      <c r="F1404">
        <v>34</v>
      </c>
      <c r="G1404">
        <v>5</v>
      </c>
      <c r="H1404" s="72">
        <v>2</v>
      </c>
      <c r="I1404" t="s">
        <v>2595</v>
      </c>
      <c r="J1404" t="s">
        <v>1667</v>
      </c>
      <c r="K1404">
        <v>14</v>
      </c>
      <c r="L1404" s="10" t="str">
        <f t="shared" si="63"/>
        <v xml:space="preserve">Gm. </v>
      </c>
      <c r="M1404" t="str">
        <f t="shared" si="65"/>
        <v>Gm. Dąbrówka</v>
      </c>
      <c r="O1404" s="69"/>
      <c r="P1404" s="71"/>
      <c r="Q1404" s="93"/>
    </row>
    <row r="1405" spans="5:17">
      <c r="E1405" s="62" t="str">
        <f t="shared" si="64"/>
        <v>1434063</v>
      </c>
      <c r="F1405">
        <v>34</v>
      </c>
      <c r="G1405">
        <v>6</v>
      </c>
      <c r="H1405" s="72">
        <v>3</v>
      </c>
      <c r="I1405" t="s">
        <v>2595</v>
      </c>
      <c r="J1405" t="s">
        <v>1668</v>
      </c>
      <c r="K1405">
        <v>14</v>
      </c>
      <c r="L1405" s="10" t="str">
        <f t="shared" si="63"/>
        <v xml:space="preserve">M.-Gm. </v>
      </c>
      <c r="M1405" t="str">
        <f t="shared" si="65"/>
        <v>M.-Gm. Jadów</v>
      </c>
      <c r="O1405" s="69"/>
      <c r="P1405" s="71">
        <v>1</v>
      </c>
      <c r="Q1405" s="93"/>
    </row>
    <row r="1406" spans="5:17">
      <c r="E1406" s="62" t="str">
        <f t="shared" si="64"/>
        <v>1434072</v>
      </c>
      <c r="F1406">
        <v>34</v>
      </c>
      <c r="G1406">
        <v>7</v>
      </c>
      <c r="H1406" s="72">
        <v>2</v>
      </c>
      <c r="I1406" t="s">
        <v>2595</v>
      </c>
      <c r="J1406" t="s">
        <v>1669</v>
      </c>
      <c r="K1406">
        <v>14</v>
      </c>
      <c r="L1406" s="10" t="str">
        <f t="shared" si="63"/>
        <v xml:space="preserve">Gm. </v>
      </c>
      <c r="M1406" t="str">
        <f t="shared" si="65"/>
        <v>Gm. Klembów</v>
      </c>
      <c r="O1406" s="69"/>
      <c r="P1406" s="71"/>
      <c r="Q1406" s="93"/>
    </row>
    <row r="1407" spans="5:17">
      <c r="E1407" s="62" t="str">
        <f t="shared" si="64"/>
        <v>1434082</v>
      </c>
      <c r="F1407">
        <v>34</v>
      </c>
      <c r="G1407">
        <v>8</v>
      </c>
      <c r="H1407" s="72">
        <v>2</v>
      </c>
      <c r="I1407" t="s">
        <v>2595</v>
      </c>
      <c r="J1407" t="s">
        <v>1075</v>
      </c>
      <c r="K1407">
        <v>14</v>
      </c>
      <c r="L1407" s="10" t="str">
        <f t="shared" si="63"/>
        <v xml:space="preserve">Gm. </v>
      </c>
      <c r="M1407" t="str">
        <f t="shared" si="65"/>
        <v>Gm. Poświętne</v>
      </c>
      <c r="O1407" s="69"/>
      <c r="P1407" s="71"/>
      <c r="Q1407" s="93"/>
    </row>
    <row r="1408" spans="5:17">
      <c r="E1408" s="62" t="str">
        <f t="shared" si="64"/>
        <v>1434093</v>
      </c>
      <c r="F1408">
        <v>34</v>
      </c>
      <c r="G1408">
        <v>9</v>
      </c>
      <c r="H1408" s="72">
        <v>3</v>
      </c>
      <c r="I1408" t="s">
        <v>2595</v>
      </c>
      <c r="J1408" t="s">
        <v>1670</v>
      </c>
      <c r="K1408">
        <v>14</v>
      </c>
      <c r="L1408" s="10" t="str">
        <f t="shared" si="63"/>
        <v xml:space="preserve">M.-Gm. </v>
      </c>
      <c r="M1408" t="str">
        <f t="shared" si="65"/>
        <v>M.-Gm. Radzymin</v>
      </c>
      <c r="O1408" s="69"/>
      <c r="P1408" s="71"/>
      <c r="Q1408" s="93"/>
    </row>
    <row r="1409" spans="5:17">
      <c r="E1409" s="62" t="str">
        <f t="shared" si="64"/>
        <v>1434102</v>
      </c>
      <c r="F1409">
        <v>34</v>
      </c>
      <c r="G1409">
        <v>10</v>
      </c>
      <c r="H1409" s="72">
        <v>2</v>
      </c>
      <c r="I1409" t="s">
        <v>2595</v>
      </c>
      <c r="J1409" t="s">
        <v>1671</v>
      </c>
      <c r="K1409">
        <v>14</v>
      </c>
      <c r="L1409" s="10" t="str">
        <f t="shared" ref="L1409:L1472" si="66">+IF(H1409=1,"M. ",IF(H1409=2,"Gm. ",IF(H1409=3,"M.-Gm. ",IF(F1409&gt;60,"M. ",LEFT(I1409,3)&amp;". "))))</f>
        <v xml:space="preserve">Gm. </v>
      </c>
      <c r="M1409" t="str">
        <f t="shared" si="65"/>
        <v>Gm. Strachówka</v>
      </c>
      <c r="O1409" s="69"/>
      <c r="P1409" s="71"/>
      <c r="Q1409" s="93"/>
    </row>
    <row r="1410" spans="5:17">
      <c r="E1410" s="62" t="str">
        <f t="shared" ref="E1410:E1473" si="67">TEXT(K1410,"00")&amp;TEXT(F1410,"00")&amp;TEXT(G1410,"00")&amp;TEXT(H1410,"0")</f>
        <v>1434113</v>
      </c>
      <c r="F1410">
        <v>34</v>
      </c>
      <c r="G1410">
        <v>11</v>
      </c>
      <c r="H1410" s="72">
        <v>3</v>
      </c>
      <c r="I1410" t="s">
        <v>2595</v>
      </c>
      <c r="J1410" t="s">
        <v>1672</v>
      </c>
      <c r="K1410">
        <v>14</v>
      </c>
      <c r="L1410" s="10" t="str">
        <f t="shared" si="66"/>
        <v xml:space="preserve">M.-Gm. </v>
      </c>
      <c r="M1410" t="str">
        <f t="shared" ref="M1410:M1473" si="68">+L1410&amp;PROPER(J1410)</f>
        <v>M.-Gm. Tłuszcz</v>
      </c>
      <c r="O1410" s="69"/>
      <c r="P1410" s="71"/>
      <c r="Q1410" s="93"/>
    </row>
    <row r="1411" spans="5:17">
      <c r="E1411" s="62" t="str">
        <f t="shared" si="67"/>
        <v>1434123</v>
      </c>
      <c r="F1411">
        <v>34</v>
      </c>
      <c r="G1411">
        <v>12</v>
      </c>
      <c r="H1411" s="72">
        <v>3</v>
      </c>
      <c r="I1411" t="s">
        <v>2595</v>
      </c>
      <c r="J1411" t="s">
        <v>1673</v>
      </c>
      <c r="K1411">
        <v>14</v>
      </c>
      <c r="L1411" s="10" t="str">
        <f t="shared" si="66"/>
        <v xml:space="preserve">M.-Gm. </v>
      </c>
      <c r="M1411" t="str">
        <f t="shared" si="68"/>
        <v>M.-Gm. Wołomin</v>
      </c>
      <c r="O1411" s="69"/>
      <c r="P1411" s="71"/>
      <c r="Q1411" s="93"/>
    </row>
    <row r="1412" spans="5:17">
      <c r="E1412" s="62" t="str">
        <f t="shared" si="67"/>
        <v>1435000</v>
      </c>
      <c r="F1412">
        <v>35</v>
      </c>
      <c r="G1412">
        <v>0</v>
      </c>
      <c r="H1412" s="72">
        <v>0</v>
      </c>
      <c r="I1412" t="s">
        <v>304</v>
      </c>
      <c r="J1412" t="s">
        <v>1674</v>
      </c>
      <c r="K1412">
        <v>14</v>
      </c>
      <c r="L1412" s="10" t="str">
        <f t="shared" si="66"/>
        <v xml:space="preserve">Pow. </v>
      </c>
      <c r="M1412" t="str">
        <f t="shared" si="68"/>
        <v>Pow. Wyszkowski</v>
      </c>
      <c r="O1412" s="69"/>
      <c r="P1412" s="71"/>
      <c r="Q1412" s="93"/>
    </row>
    <row r="1413" spans="5:17">
      <c r="E1413" s="62" t="str">
        <f t="shared" si="67"/>
        <v>1435012</v>
      </c>
      <c r="F1413">
        <v>35</v>
      </c>
      <c r="G1413">
        <v>1</v>
      </c>
      <c r="H1413" s="72">
        <v>2</v>
      </c>
      <c r="I1413" t="s">
        <v>2595</v>
      </c>
      <c r="J1413" t="s">
        <v>1675</v>
      </c>
      <c r="K1413">
        <v>14</v>
      </c>
      <c r="L1413" s="10" t="str">
        <f t="shared" si="66"/>
        <v xml:space="preserve">Gm. </v>
      </c>
      <c r="M1413" t="str">
        <f t="shared" si="68"/>
        <v>Gm. Brańszczyk</v>
      </c>
      <c r="O1413" s="69"/>
      <c r="P1413" s="71"/>
      <c r="Q1413" s="93"/>
    </row>
    <row r="1414" spans="5:17">
      <c r="E1414" s="62" t="str">
        <f t="shared" si="67"/>
        <v>1435022</v>
      </c>
      <c r="F1414">
        <v>35</v>
      </c>
      <c r="G1414">
        <v>2</v>
      </c>
      <c r="H1414" s="72">
        <v>2</v>
      </c>
      <c r="I1414" t="s">
        <v>2595</v>
      </c>
      <c r="J1414" t="s">
        <v>1676</v>
      </c>
      <c r="K1414">
        <v>14</v>
      </c>
      <c r="L1414" s="10" t="str">
        <f t="shared" si="66"/>
        <v xml:space="preserve">Gm. </v>
      </c>
      <c r="M1414" t="str">
        <f t="shared" si="68"/>
        <v>Gm. Długosiodło</v>
      </c>
      <c r="O1414" s="69"/>
      <c r="P1414" s="71"/>
      <c r="Q1414" s="93"/>
    </row>
    <row r="1415" spans="5:17">
      <c r="E1415" s="62" t="str">
        <f t="shared" si="67"/>
        <v>1435032</v>
      </c>
      <c r="F1415">
        <v>35</v>
      </c>
      <c r="G1415">
        <v>3</v>
      </c>
      <c r="H1415" s="72">
        <v>2</v>
      </c>
      <c r="I1415" t="s">
        <v>2595</v>
      </c>
      <c r="J1415" t="s">
        <v>1677</v>
      </c>
      <c r="K1415">
        <v>14</v>
      </c>
      <c r="L1415" s="10" t="str">
        <f t="shared" si="66"/>
        <v xml:space="preserve">Gm. </v>
      </c>
      <c r="M1415" t="str">
        <f t="shared" si="68"/>
        <v>Gm. Rząśnik</v>
      </c>
      <c r="O1415" s="69"/>
      <c r="P1415" s="71"/>
      <c r="Q1415" s="93"/>
    </row>
    <row r="1416" spans="5:17">
      <c r="E1416" s="62" t="str">
        <f t="shared" si="67"/>
        <v>1435042</v>
      </c>
      <c r="F1416">
        <v>35</v>
      </c>
      <c r="G1416">
        <v>4</v>
      </c>
      <c r="H1416" s="72">
        <v>2</v>
      </c>
      <c r="I1416" t="s">
        <v>2595</v>
      </c>
      <c r="J1416" t="s">
        <v>1678</v>
      </c>
      <c r="K1416">
        <v>14</v>
      </c>
      <c r="L1416" s="10" t="str">
        <f t="shared" si="66"/>
        <v xml:space="preserve">Gm. </v>
      </c>
      <c r="M1416" t="str">
        <f t="shared" si="68"/>
        <v>Gm. Somianka</v>
      </c>
      <c r="O1416" s="69"/>
      <c r="P1416" s="71"/>
      <c r="Q1416" s="93"/>
    </row>
    <row r="1417" spans="5:17">
      <c r="E1417" s="62" t="str">
        <f t="shared" si="67"/>
        <v>1435053</v>
      </c>
      <c r="F1417">
        <v>35</v>
      </c>
      <c r="G1417">
        <v>5</v>
      </c>
      <c r="H1417" s="72">
        <v>3</v>
      </c>
      <c r="I1417" t="s">
        <v>2595</v>
      </c>
      <c r="J1417" t="s">
        <v>1679</v>
      </c>
      <c r="K1417">
        <v>14</v>
      </c>
      <c r="L1417" s="10" t="str">
        <f t="shared" si="66"/>
        <v xml:space="preserve">M.-Gm. </v>
      </c>
      <c r="M1417" t="str">
        <f t="shared" si="68"/>
        <v>M.-Gm. Wyszków</v>
      </c>
      <c r="O1417" s="69"/>
      <c r="P1417" s="71"/>
      <c r="Q1417" s="93"/>
    </row>
    <row r="1418" spans="5:17">
      <c r="E1418" s="62" t="str">
        <f t="shared" si="67"/>
        <v>1435062</v>
      </c>
      <c r="F1418">
        <v>35</v>
      </c>
      <c r="G1418">
        <v>6</v>
      </c>
      <c r="H1418" s="72">
        <v>2</v>
      </c>
      <c r="I1418" t="s">
        <v>2595</v>
      </c>
      <c r="J1418" t="s">
        <v>1680</v>
      </c>
      <c r="K1418">
        <v>14</v>
      </c>
      <c r="L1418" s="10" t="str">
        <f t="shared" si="66"/>
        <v xml:space="preserve">Gm. </v>
      </c>
      <c r="M1418" t="str">
        <f t="shared" si="68"/>
        <v>Gm. Zabrodzie</v>
      </c>
      <c r="O1418" s="69"/>
      <c r="P1418" s="71"/>
      <c r="Q1418" s="93"/>
    </row>
    <row r="1419" spans="5:17">
      <c r="E1419" s="62" t="str">
        <f t="shared" si="67"/>
        <v>1436000</v>
      </c>
      <c r="F1419">
        <v>36</v>
      </c>
      <c r="G1419">
        <v>0</v>
      </c>
      <c r="H1419" s="72">
        <v>0</v>
      </c>
      <c r="I1419" t="s">
        <v>304</v>
      </c>
      <c r="J1419" t="s">
        <v>1681</v>
      </c>
      <c r="K1419">
        <v>14</v>
      </c>
      <c r="L1419" s="10" t="str">
        <f t="shared" si="66"/>
        <v xml:space="preserve">Pow. </v>
      </c>
      <c r="M1419" t="str">
        <f t="shared" si="68"/>
        <v>Pow. Zwoleński</v>
      </c>
      <c r="O1419" s="69"/>
      <c r="P1419" s="71"/>
      <c r="Q1419" s="93"/>
    </row>
    <row r="1420" spans="5:17">
      <c r="E1420" s="62" t="str">
        <f t="shared" si="67"/>
        <v>1436012</v>
      </c>
      <c r="F1420">
        <v>36</v>
      </c>
      <c r="G1420">
        <v>1</v>
      </c>
      <c r="H1420" s="72">
        <v>2</v>
      </c>
      <c r="I1420" t="s">
        <v>2595</v>
      </c>
      <c r="J1420" t="s">
        <v>1682</v>
      </c>
      <c r="K1420">
        <v>14</v>
      </c>
      <c r="L1420" s="10" t="str">
        <f t="shared" si="66"/>
        <v xml:space="preserve">Gm. </v>
      </c>
      <c r="M1420" t="str">
        <f t="shared" si="68"/>
        <v>Gm. Kazanów</v>
      </c>
      <c r="O1420" s="69"/>
      <c r="P1420" s="71"/>
      <c r="Q1420" s="93"/>
    </row>
    <row r="1421" spans="5:17">
      <c r="E1421" s="62" t="str">
        <f t="shared" si="67"/>
        <v>1436022</v>
      </c>
      <c r="F1421">
        <v>36</v>
      </c>
      <c r="G1421">
        <v>2</v>
      </c>
      <c r="H1421" s="72">
        <v>2</v>
      </c>
      <c r="I1421" t="s">
        <v>2595</v>
      </c>
      <c r="J1421" t="s">
        <v>1683</v>
      </c>
      <c r="K1421">
        <v>14</v>
      </c>
      <c r="L1421" s="10" t="str">
        <f t="shared" si="66"/>
        <v xml:space="preserve">Gm. </v>
      </c>
      <c r="M1421" t="str">
        <f t="shared" si="68"/>
        <v>Gm. Policzna</v>
      </c>
      <c r="O1421" s="69"/>
      <c r="P1421" s="71"/>
      <c r="Q1421" s="93"/>
    </row>
    <row r="1422" spans="5:17">
      <c r="E1422" s="62" t="str">
        <f t="shared" si="67"/>
        <v>1436032</v>
      </c>
      <c r="F1422">
        <v>36</v>
      </c>
      <c r="G1422">
        <v>3</v>
      </c>
      <c r="H1422" s="72">
        <v>2</v>
      </c>
      <c r="I1422" t="s">
        <v>2595</v>
      </c>
      <c r="J1422" t="s">
        <v>1684</v>
      </c>
      <c r="K1422">
        <v>14</v>
      </c>
      <c r="L1422" s="10" t="str">
        <f t="shared" si="66"/>
        <v xml:space="preserve">Gm. </v>
      </c>
      <c r="M1422" t="str">
        <f t="shared" si="68"/>
        <v>Gm. Przyłęk</v>
      </c>
      <c r="O1422" s="69"/>
      <c r="P1422" s="71"/>
      <c r="Q1422" s="93"/>
    </row>
    <row r="1423" spans="5:17">
      <c r="E1423" s="62" t="str">
        <f t="shared" si="67"/>
        <v>1436042</v>
      </c>
      <c r="F1423">
        <v>36</v>
      </c>
      <c r="G1423">
        <v>4</v>
      </c>
      <c r="H1423" s="72">
        <v>2</v>
      </c>
      <c r="I1423" t="s">
        <v>2595</v>
      </c>
      <c r="J1423" t="s">
        <v>1685</v>
      </c>
      <c r="K1423">
        <v>14</v>
      </c>
      <c r="L1423" s="10" t="str">
        <f t="shared" si="66"/>
        <v xml:space="preserve">Gm. </v>
      </c>
      <c r="M1423" t="str">
        <f t="shared" si="68"/>
        <v>Gm. Tczów</v>
      </c>
      <c r="O1423" s="69"/>
      <c r="P1423" s="71"/>
      <c r="Q1423" s="93"/>
    </row>
    <row r="1424" spans="5:17">
      <c r="E1424" s="62" t="str">
        <f t="shared" si="67"/>
        <v>1436053</v>
      </c>
      <c r="F1424">
        <v>36</v>
      </c>
      <c r="G1424">
        <v>5</v>
      </c>
      <c r="H1424" s="72">
        <v>3</v>
      </c>
      <c r="I1424" t="s">
        <v>2595</v>
      </c>
      <c r="J1424" t="s">
        <v>1686</v>
      </c>
      <c r="K1424">
        <v>14</v>
      </c>
      <c r="L1424" s="10" t="str">
        <f t="shared" si="66"/>
        <v xml:space="preserve">M.-Gm. </v>
      </c>
      <c r="M1424" t="str">
        <f t="shared" si="68"/>
        <v>M.-Gm. Zwoleń</v>
      </c>
      <c r="O1424" s="69"/>
      <c r="P1424" s="71"/>
      <c r="Q1424" s="93"/>
    </row>
    <row r="1425" spans="5:17">
      <c r="E1425" s="62" t="str">
        <f t="shared" si="67"/>
        <v>1437000</v>
      </c>
      <c r="F1425">
        <v>37</v>
      </c>
      <c r="G1425">
        <v>0</v>
      </c>
      <c r="H1425" s="72">
        <v>0</v>
      </c>
      <c r="I1425" t="s">
        <v>304</v>
      </c>
      <c r="J1425" t="s">
        <v>1687</v>
      </c>
      <c r="K1425">
        <v>14</v>
      </c>
      <c r="L1425" s="10" t="str">
        <f t="shared" si="66"/>
        <v xml:space="preserve">Pow. </v>
      </c>
      <c r="M1425" t="str">
        <f t="shared" si="68"/>
        <v>Pow. Żuromiński</v>
      </c>
      <c r="O1425" s="69"/>
      <c r="P1425" s="71"/>
      <c r="Q1425" s="93"/>
    </row>
    <row r="1426" spans="5:17">
      <c r="E1426" s="62" t="str">
        <f t="shared" si="67"/>
        <v>1437013</v>
      </c>
      <c r="F1426">
        <v>37</v>
      </c>
      <c r="G1426">
        <v>1</v>
      </c>
      <c r="H1426" s="72">
        <v>3</v>
      </c>
      <c r="I1426" t="s">
        <v>2595</v>
      </c>
      <c r="J1426" t="s">
        <v>1688</v>
      </c>
      <c r="K1426">
        <v>14</v>
      </c>
      <c r="L1426" s="10" t="str">
        <f t="shared" si="66"/>
        <v xml:space="preserve">M.-Gm. </v>
      </c>
      <c r="M1426" t="str">
        <f t="shared" si="68"/>
        <v>M.-Gm. Bieżuń</v>
      </c>
      <c r="O1426" s="69"/>
      <c r="P1426" s="71"/>
      <c r="Q1426" s="93"/>
    </row>
    <row r="1427" spans="5:17">
      <c r="E1427" s="62" t="str">
        <f t="shared" si="67"/>
        <v>1437022</v>
      </c>
      <c r="F1427">
        <v>37</v>
      </c>
      <c r="G1427">
        <v>2</v>
      </c>
      <c r="H1427" s="72">
        <v>2</v>
      </c>
      <c r="I1427" t="s">
        <v>2595</v>
      </c>
      <c r="J1427" t="s">
        <v>1689</v>
      </c>
      <c r="K1427">
        <v>14</v>
      </c>
      <c r="L1427" s="10" t="str">
        <f t="shared" si="66"/>
        <v xml:space="preserve">Gm. </v>
      </c>
      <c r="M1427" t="str">
        <f t="shared" si="68"/>
        <v>Gm. Kuczbork-Osada</v>
      </c>
      <c r="O1427" s="69"/>
      <c r="P1427" s="71"/>
      <c r="Q1427" s="93"/>
    </row>
    <row r="1428" spans="5:17">
      <c r="E1428" s="62" t="str">
        <f t="shared" si="67"/>
        <v>1437033</v>
      </c>
      <c r="F1428">
        <v>37</v>
      </c>
      <c r="G1428">
        <v>3</v>
      </c>
      <c r="H1428" s="72">
        <v>3</v>
      </c>
      <c r="I1428" t="s">
        <v>2595</v>
      </c>
      <c r="J1428" t="s">
        <v>1690</v>
      </c>
      <c r="K1428">
        <v>14</v>
      </c>
      <c r="L1428" s="10" t="str">
        <f t="shared" si="66"/>
        <v xml:space="preserve">M.-Gm. </v>
      </c>
      <c r="M1428" t="str">
        <f t="shared" si="68"/>
        <v>M.-Gm. Lubowidz</v>
      </c>
      <c r="N1428">
        <v>1</v>
      </c>
      <c r="O1428" s="69"/>
      <c r="P1428" s="71"/>
      <c r="Q1428" s="93"/>
    </row>
    <row r="1429" spans="5:17">
      <c r="E1429" s="62" t="str">
        <f t="shared" si="67"/>
        <v>1437042</v>
      </c>
      <c r="F1429">
        <v>37</v>
      </c>
      <c r="G1429">
        <v>4</v>
      </c>
      <c r="H1429" s="72">
        <v>2</v>
      </c>
      <c r="I1429" t="s">
        <v>2595</v>
      </c>
      <c r="J1429" t="s">
        <v>1691</v>
      </c>
      <c r="K1429">
        <v>14</v>
      </c>
      <c r="L1429" s="10" t="str">
        <f t="shared" si="66"/>
        <v xml:space="preserve">Gm. </v>
      </c>
      <c r="M1429" t="str">
        <f t="shared" si="68"/>
        <v>Gm. Lutocin</v>
      </c>
      <c r="O1429" s="69"/>
      <c r="P1429" s="71"/>
      <c r="Q1429" s="93"/>
    </row>
    <row r="1430" spans="5:17">
      <c r="E1430" s="62" t="str">
        <f t="shared" si="67"/>
        <v>1437052</v>
      </c>
      <c r="F1430">
        <v>37</v>
      </c>
      <c r="G1430">
        <v>5</v>
      </c>
      <c r="H1430" s="72">
        <v>2</v>
      </c>
      <c r="I1430" t="s">
        <v>2595</v>
      </c>
      <c r="J1430" t="s">
        <v>1692</v>
      </c>
      <c r="K1430">
        <v>14</v>
      </c>
      <c r="L1430" s="10" t="str">
        <f t="shared" si="66"/>
        <v xml:space="preserve">Gm. </v>
      </c>
      <c r="M1430" t="str">
        <f t="shared" si="68"/>
        <v>Gm. Siemiątkowo</v>
      </c>
      <c r="O1430" s="69"/>
      <c r="P1430" s="71"/>
      <c r="Q1430" s="93"/>
    </row>
    <row r="1431" spans="5:17">
      <c r="E1431" s="62" t="str">
        <f t="shared" si="67"/>
        <v>1437063</v>
      </c>
      <c r="F1431">
        <v>37</v>
      </c>
      <c r="G1431">
        <v>6</v>
      </c>
      <c r="H1431" s="72">
        <v>3</v>
      </c>
      <c r="I1431" t="s">
        <v>2595</v>
      </c>
      <c r="J1431" t="s">
        <v>1693</v>
      </c>
      <c r="K1431">
        <v>14</v>
      </c>
      <c r="L1431" s="10" t="str">
        <f t="shared" si="66"/>
        <v xml:space="preserve">M.-Gm. </v>
      </c>
      <c r="M1431" t="str">
        <f t="shared" si="68"/>
        <v>M.-Gm. Żuromin</v>
      </c>
      <c r="O1431" s="69"/>
      <c r="P1431" s="71"/>
      <c r="Q1431" s="93"/>
    </row>
    <row r="1432" spans="5:17">
      <c r="E1432" s="62" t="str">
        <f t="shared" si="67"/>
        <v>1438000</v>
      </c>
      <c r="F1432">
        <v>38</v>
      </c>
      <c r="G1432">
        <v>0</v>
      </c>
      <c r="H1432" s="72">
        <v>0</v>
      </c>
      <c r="I1432" t="s">
        <v>304</v>
      </c>
      <c r="J1432" t="s">
        <v>1694</v>
      </c>
      <c r="K1432">
        <v>14</v>
      </c>
      <c r="L1432" s="10" t="str">
        <f t="shared" si="66"/>
        <v xml:space="preserve">Pow. </v>
      </c>
      <c r="M1432" t="str">
        <f t="shared" si="68"/>
        <v>Pow. Żyrardowski</v>
      </c>
      <c r="O1432" s="69"/>
      <c r="P1432" s="71"/>
      <c r="Q1432" s="93"/>
    </row>
    <row r="1433" spans="5:17">
      <c r="E1433" s="62" t="str">
        <f t="shared" si="67"/>
        <v>1438011</v>
      </c>
      <c r="F1433">
        <v>38</v>
      </c>
      <c r="G1433">
        <v>1</v>
      </c>
      <c r="H1433" s="72">
        <v>1</v>
      </c>
      <c r="I1433" t="s">
        <v>2595</v>
      </c>
      <c r="J1433" t="s">
        <v>1695</v>
      </c>
      <c r="K1433">
        <v>14</v>
      </c>
      <c r="L1433" s="10" t="str">
        <f t="shared" si="66"/>
        <v xml:space="preserve">M. </v>
      </c>
      <c r="M1433" t="str">
        <f t="shared" si="68"/>
        <v>M. Żyrardów</v>
      </c>
      <c r="O1433" s="69"/>
      <c r="P1433" s="71"/>
      <c r="Q1433" s="93"/>
    </row>
    <row r="1434" spans="5:17">
      <c r="E1434" s="62" t="str">
        <f t="shared" si="67"/>
        <v>1438023</v>
      </c>
      <c r="F1434">
        <v>38</v>
      </c>
      <c r="G1434">
        <v>2</v>
      </c>
      <c r="H1434" s="72">
        <v>3</v>
      </c>
      <c r="I1434" t="s">
        <v>2595</v>
      </c>
      <c r="J1434" t="s">
        <v>1696</v>
      </c>
      <c r="K1434">
        <v>14</v>
      </c>
      <c r="L1434" s="10" t="str">
        <f t="shared" si="66"/>
        <v xml:space="preserve">M.-Gm. </v>
      </c>
      <c r="M1434" t="str">
        <f t="shared" si="68"/>
        <v>M.-Gm. Mszczonów</v>
      </c>
      <c r="O1434" s="69"/>
      <c r="P1434" s="71"/>
      <c r="Q1434" s="93"/>
    </row>
    <row r="1435" spans="5:17">
      <c r="E1435" s="62" t="str">
        <f t="shared" si="67"/>
        <v>1438032</v>
      </c>
      <c r="F1435">
        <v>38</v>
      </c>
      <c r="G1435">
        <v>3</v>
      </c>
      <c r="H1435" s="72">
        <v>2</v>
      </c>
      <c r="I1435" t="s">
        <v>2595</v>
      </c>
      <c r="J1435" t="s">
        <v>1697</v>
      </c>
      <c r="K1435">
        <v>14</v>
      </c>
      <c r="L1435" s="10" t="str">
        <f t="shared" si="66"/>
        <v xml:space="preserve">Gm. </v>
      </c>
      <c r="M1435" t="str">
        <f t="shared" si="68"/>
        <v>Gm. Puszcza Mariańska</v>
      </c>
      <c r="O1435" s="69"/>
      <c r="P1435" s="71"/>
      <c r="Q1435" s="93"/>
    </row>
    <row r="1436" spans="5:17">
      <c r="E1436" s="62" t="str">
        <f t="shared" si="67"/>
        <v>1438042</v>
      </c>
      <c r="F1436">
        <v>38</v>
      </c>
      <c r="G1436">
        <v>4</v>
      </c>
      <c r="H1436" s="72">
        <v>2</v>
      </c>
      <c r="I1436" t="s">
        <v>2595</v>
      </c>
      <c r="J1436" t="s">
        <v>1698</v>
      </c>
      <c r="K1436">
        <v>14</v>
      </c>
      <c r="L1436" s="10" t="str">
        <f t="shared" si="66"/>
        <v xml:space="preserve">Gm. </v>
      </c>
      <c r="M1436" t="str">
        <f t="shared" si="68"/>
        <v>Gm. Radziejowice</v>
      </c>
      <c r="O1436" s="69"/>
      <c r="P1436" s="71"/>
      <c r="Q1436" s="93"/>
    </row>
    <row r="1437" spans="5:17">
      <c r="E1437" s="62" t="str">
        <f t="shared" si="67"/>
        <v>1438053</v>
      </c>
      <c r="F1437">
        <v>38</v>
      </c>
      <c r="G1437">
        <v>5</v>
      </c>
      <c r="H1437" s="72">
        <v>3</v>
      </c>
      <c r="I1437" t="s">
        <v>2595</v>
      </c>
      <c r="J1437" t="s">
        <v>1699</v>
      </c>
      <c r="K1437">
        <v>14</v>
      </c>
      <c r="L1437" s="10" t="str">
        <f t="shared" si="66"/>
        <v xml:space="preserve">M.-Gm. </v>
      </c>
      <c r="M1437" t="str">
        <f t="shared" si="68"/>
        <v>M.-Gm. Wiskitki</v>
      </c>
      <c r="N1437">
        <v>1</v>
      </c>
      <c r="O1437" s="69"/>
      <c r="P1437" s="71"/>
      <c r="Q1437" s="93"/>
    </row>
    <row r="1438" spans="5:17">
      <c r="E1438" s="62" t="str">
        <f t="shared" si="67"/>
        <v>1461000</v>
      </c>
      <c r="F1438">
        <v>61</v>
      </c>
      <c r="G1438">
        <v>0</v>
      </c>
      <c r="H1438" s="72">
        <v>0</v>
      </c>
      <c r="I1438" t="s">
        <v>331</v>
      </c>
      <c r="J1438" t="s">
        <v>353</v>
      </c>
      <c r="K1438">
        <v>14</v>
      </c>
      <c r="L1438" s="10" t="str">
        <f t="shared" si="66"/>
        <v xml:space="preserve">M. </v>
      </c>
      <c r="M1438" t="str">
        <f t="shared" si="68"/>
        <v>M. Ostrołęka</v>
      </c>
      <c r="O1438" s="69"/>
      <c r="P1438" s="71"/>
      <c r="Q1438" s="93"/>
    </row>
    <row r="1439" spans="5:17">
      <c r="E1439" s="62" t="str">
        <f t="shared" si="67"/>
        <v>1462000</v>
      </c>
      <c r="F1439">
        <v>62</v>
      </c>
      <c r="G1439">
        <v>0</v>
      </c>
      <c r="H1439" s="72">
        <v>0</v>
      </c>
      <c r="I1439" t="s">
        <v>331</v>
      </c>
      <c r="J1439" t="s">
        <v>354</v>
      </c>
      <c r="K1439">
        <v>14</v>
      </c>
      <c r="L1439" s="10" t="str">
        <f t="shared" si="66"/>
        <v xml:space="preserve">M. </v>
      </c>
      <c r="M1439" t="str">
        <f t="shared" si="68"/>
        <v>M. Płock</v>
      </c>
      <c r="O1439" s="69"/>
      <c r="P1439" s="71"/>
      <c r="Q1439" s="93"/>
    </row>
    <row r="1440" spans="5:17">
      <c r="E1440" s="62" t="str">
        <f t="shared" si="67"/>
        <v>1463000</v>
      </c>
      <c r="F1440">
        <v>63</v>
      </c>
      <c r="G1440">
        <v>0</v>
      </c>
      <c r="H1440" s="72">
        <v>0</v>
      </c>
      <c r="I1440" t="s">
        <v>331</v>
      </c>
      <c r="J1440" t="s">
        <v>355</v>
      </c>
      <c r="K1440">
        <v>14</v>
      </c>
      <c r="L1440" s="10" t="str">
        <f t="shared" si="66"/>
        <v xml:space="preserve">M. </v>
      </c>
      <c r="M1440" t="str">
        <f t="shared" si="68"/>
        <v>M. Radom</v>
      </c>
      <c r="O1440" s="69"/>
      <c r="P1440" s="71"/>
      <c r="Q1440" s="93"/>
    </row>
    <row r="1441" spans="5:17">
      <c r="E1441" s="62" t="str">
        <f t="shared" si="67"/>
        <v>1464000</v>
      </c>
      <c r="F1441">
        <v>64</v>
      </c>
      <c r="G1441">
        <v>0</v>
      </c>
      <c r="H1441" s="72">
        <v>0</v>
      </c>
      <c r="I1441" t="s">
        <v>331</v>
      </c>
      <c r="J1441" t="s">
        <v>351</v>
      </c>
      <c r="K1441">
        <v>14</v>
      </c>
      <c r="L1441" s="10" t="str">
        <f t="shared" si="66"/>
        <v xml:space="preserve">M. </v>
      </c>
      <c r="M1441" t="str">
        <f t="shared" si="68"/>
        <v>M. Siedlce</v>
      </c>
      <c r="O1441" s="69"/>
      <c r="P1441" s="71"/>
      <c r="Q1441" s="93"/>
    </row>
    <row r="1442" spans="5:17">
      <c r="E1442" s="62" t="str">
        <f t="shared" si="67"/>
        <v>1465000</v>
      </c>
      <c r="F1442">
        <v>65</v>
      </c>
      <c r="G1442">
        <v>0</v>
      </c>
      <c r="H1442" s="72">
        <v>0</v>
      </c>
      <c r="I1442" t="s">
        <v>331</v>
      </c>
      <c r="J1442" t="s">
        <v>1700</v>
      </c>
      <c r="K1442">
        <v>14</v>
      </c>
      <c r="L1442" s="10" t="str">
        <f t="shared" si="66"/>
        <v xml:space="preserve">M. </v>
      </c>
      <c r="M1442" t="str">
        <f t="shared" si="68"/>
        <v>M. M. St. Warszawa</v>
      </c>
      <c r="O1442" s="69"/>
      <c r="P1442" s="71"/>
      <c r="Q1442" s="93"/>
    </row>
    <row r="1443" spans="5:17">
      <c r="E1443" s="62" t="str">
        <f t="shared" si="67"/>
        <v>1600000</v>
      </c>
      <c r="F1443">
        <v>0</v>
      </c>
      <c r="G1443">
        <v>0</v>
      </c>
      <c r="H1443" s="72">
        <v>0</v>
      </c>
      <c r="I1443" t="s">
        <v>301</v>
      </c>
      <c r="J1443" t="s">
        <v>313</v>
      </c>
      <c r="K1443">
        <v>16</v>
      </c>
      <c r="L1443" s="10" t="str">
        <f t="shared" si="66"/>
        <v xml:space="preserve">Woj. </v>
      </c>
      <c r="M1443" t="str">
        <f t="shared" si="68"/>
        <v>Woj. Opolskie</v>
      </c>
      <c r="O1443" s="69"/>
      <c r="P1443" s="71"/>
      <c r="Q1443" s="93"/>
    </row>
    <row r="1444" spans="5:17">
      <c r="E1444" s="62" t="str">
        <f t="shared" si="67"/>
        <v>1601000</v>
      </c>
      <c r="F1444">
        <v>1</v>
      </c>
      <c r="G1444">
        <v>0</v>
      </c>
      <c r="H1444" s="72">
        <v>0</v>
      </c>
      <c r="I1444" t="s">
        <v>304</v>
      </c>
      <c r="J1444" t="s">
        <v>1204</v>
      </c>
      <c r="K1444">
        <v>16</v>
      </c>
      <c r="L1444" s="10" t="str">
        <f t="shared" si="66"/>
        <v xml:space="preserve">Pow. </v>
      </c>
      <c r="M1444" t="str">
        <f t="shared" si="68"/>
        <v>Pow. Brzeski</v>
      </c>
      <c r="O1444" s="69"/>
      <c r="P1444" s="71"/>
      <c r="Q1444" s="93"/>
    </row>
    <row r="1445" spans="5:17">
      <c r="E1445" s="62" t="str">
        <f t="shared" si="67"/>
        <v>1601011</v>
      </c>
      <c r="F1445">
        <v>1</v>
      </c>
      <c r="G1445">
        <v>1</v>
      </c>
      <c r="H1445" s="72">
        <v>1</v>
      </c>
      <c r="I1445" t="s">
        <v>2595</v>
      </c>
      <c r="J1445" t="s">
        <v>1701</v>
      </c>
      <c r="K1445">
        <v>16</v>
      </c>
      <c r="L1445" s="10" t="str">
        <f t="shared" si="66"/>
        <v xml:space="preserve">M. </v>
      </c>
      <c r="M1445" t="str">
        <f t="shared" si="68"/>
        <v>M. Brzeg</v>
      </c>
      <c r="O1445" s="69"/>
      <c r="P1445" s="71"/>
      <c r="Q1445" s="93"/>
    </row>
    <row r="1446" spans="5:17">
      <c r="E1446" s="62" t="str">
        <f t="shared" si="67"/>
        <v>1601022</v>
      </c>
      <c r="F1446">
        <v>1</v>
      </c>
      <c r="G1446">
        <v>2</v>
      </c>
      <c r="H1446" s="72">
        <v>2</v>
      </c>
      <c r="I1446" t="s">
        <v>2595</v>
      </c>
      <c r="J1446" t="s">
        <v>1702</v>
      </c>
      <c r="K1446">
        <v>16</v>
      </c>
      <c r="L1446" s="10" t="str">
        <f t="shared" si="66"/>
        <v xml:space="preserve">Gm. </v>
      </c>
      <c r="M1446" t="str">
        <f t="shared" si="68"/>
        <v>Gm. Skarbimierz</v>
      </c>
      <c r="O1446" s="69"/>
      <c r="P1446" s="71"/>
      <c r="Q1446" s="93"/>
    </row>
    <row r="1447" spans="5:17">
      <c r="E1447" s="62" t="str">
        <f t="shared" si="67"/>
        <v>1601033</v>
      </c>
      <c r="F1447">
        <v>1</v>
      </c>
      <c r="G1447">
        <v>3</v>
      </c>
      <c r="H1447" s="72">
        <v>3</v>
      </c>
      <c r="I1447" t="s">
        <v>2595</v>
      </c>
      <c r="J1447" t="s">
        <v>1703</v>
      </c>
      <c r="K1447">
        <v>16</v>
      </c>
      <c r="L1447" s="10" t="str">
        <f t="shared" si="66"/>
        <v xml:space="preserve">M.-Gm. </v>
      </c>
      <c r="M1447" t="str">
        <f t="shared" si="68"/>
        <v>M.-Gm. Grodków</v>
      </c>
      <c r="O1447" s="69"/>
      <c r="P1447" s="71"/>
      <c r="Q1447" s="93"/>
    </row>
    <row r="1448" spans="5:17">
      <c r="E1448" s="62" t="str">
        <f t="shared" si="67"/>
        <v>1601043</v>
      </c>
      <c r="F1448">
        <v>1</v>
      </c>
      <c r="G1448">
        <v>4</v>
      </c>
      <c r="H1448" s="72">
        <v>3</v>
      </c>
      <c r="I1448" t="s">
        <v>2595</v>
      </c>
      <c r="J1448" t="s">
        <v>1704</v>
      </c>
      <c r="K1448">
        <v>16</v>
      </c>
      <c r="L1448" s="10" t="str">
        <f t="shared" si="66"/>
        <v xml:space="preserve">M.-Gm. </v>
      </c>
      <c r="M1448" t="str">
        <f t="shared" si="68"/>
        <v>M.-Gm. Lewin Brzeski</v>
      </c>
      <c r="O1448" s="69"/>
      <c r="P1448" s="71"/>
      <c r="Q1448" s="93"/>
    </row>
    <row r="1449" spans="5:17">
      <c r="E1449" s="62" t="str">
        <f t="shared" si="67"/>
        <v>1601052</v>
      </c>
      <c r="F1449">
        <v>1</v>
      </c>
      <c r="G1449">
        <v>5</v>
      </c>
      <c r="H1449" s="72">
        <v>2</v>
      </c>
      <c r="I1449" t="s">
        <v>2595</v>
      </c>
      <c r="J1449" t="s">
        <v>1705</v>
      </c>
      <c r="K1449">
        <v>16</v>
      </c>
      <c r="L1449" s="10" t="str">
        <f t="shared" si="66"/>
        <v xml:space="preserve">Gm. </v>
      </c>
      <c r="M1449" t="str">
        <f t="shared" si="68"/>
        <v>Gm. Lubsza</v>
      </c>
      <c r="O1449" s="69"/>
      <c r="P1449" s="71"/>
      <c r="Q1449" s="93"/>
    </row>
    <row r="1450" spans="5:17">
      <c r="E1450" s="62" t="str">
        <f t="shared" si="67"/>
        <v>1601062</v>
      </c>
      <c r="F1450">
        <v>1</v>
      </c>
      <c r="G1450">
        <v>6</v>
      </c>
      <c r="H1450" s="72">
        <v>2</v>
      </c>
      <c r="I1450" t="s">
        <v>2595</v>
      </c>
      <c r="J1450" t="s">
        <v>1452</v>
      </c>
      <c r="K1450">
        <v>16</v>
      </c>
      <c r="L1450" s="10" t="str">
        <f t="shared" si="66"/>
        <v xml:space="preserve">Gm. </v>
      </c>
      <c r="M1450" t="str">
        <f t="shared" si="68"/>
        <v>Gm. Olszanka</v>
      </c>
      <c r="O1450" s="69"/>
      <c r="P1450" s="71"/>
      <c r="Q1450" s="93"/>
    </row>
    <row r="1451" spans="5:17">
      <c r="E1451" s="62" t="str">
        <f t="shared" si="67"/>
        <v>1602000</v>
      </c>
      <c r="F1451">
        <v>2</v>
      </c>
      <c r="G1451">
        <v>0</v>
      </c>
      <c r="H1451" s="72">
        <v>0</v>
      </c>
      <c r="I1451" t="s">
        <v>304</v>
      </c>
      <c r="J1451" t="s">
        <v>1706</v>
      </c>
      <c r="K1451">
        <v>16</v>
      </c>
      <c r="L1451" s="10" t="str">
        <f t="shared" si="66"/>
        <v xml:space="preserve">Pow. </v>
      </c>
      <c r="M1451" t="str">
        <f t="shared" si="68"/>
        <v>Pow. Głubczycki</v>
      </c>
      <c r="O1451" s="69"/>
      <c r="P1451" s="71"/>
      <c r="Q1451" s="93"/>
    </row>
    <row r="1452" spans="5:17">
      <c r="E1452" s="62" t="str">
        <f t="shared" si="67"/>
        <v>1602013</v>
      </c>
      <c r="F1452">
        <v>2</v>
      </c>
      <c r="G1452">
        <v>1</v>
      </c>
      <c r="H1452" s="72">
        <v>3</v>
      </c>
      <c r="I1452" t="s">
        <v>2595</v>
      </c>
      <c r="J1452" t="s">
        <v>1707</v>
      </c>
      <c r="K1452">
        <v>16</v>
      </c>
      <c r="L1452" s="10" t="str">
        <f t="shared" si="66"/>
        <v xml:space="preserve">M.-Gm. </v>
      </c>
      <c r="M1452" t="str">
        <f t="shared" si="68"/>
        <v>M.-Gm. Baborów</v>
      </c>
      <c r="O1452" s="69"/>
      <c r="P1452" s="71"/>
      <c r="Q1452" s="93"/>
    </row>
    <row r="1453" spans="5:17">
      <c r="E1453" s="62" t="str">
        <f t="shared" si="67"/>
        <v>1602022</v>
      </c>
      <c r="F1453">
        <v>2</v>
      </c>
      <c r="G1453">
        <v>2</v>
      </c>
      <c r="H1453" s="72">
        <v>2</v>
      </c>
      <c r="I1453" t="s">
        <v>2595</v>
      </c>
      <c r="J1453" t="s">
        <v>1708</v>
      </c>
      <c r="K1453">
        <v>16</v>
      </c>
      <c r="L1453" s="10" t="str">
        <f t="shared" si="66"/>
        <v xml:space="preserve">Gm. </v>
      </c>
      <c r="M1453" t="str">
        <f t="shared" si="68"/>
        <v>Gm. Branice</v>
      </c>
      <c r="O1453" s="69"/>
      <c r="P1453" s="71"/>
      <c r="Q1453" s="93"/>
    </row>
    <row r="1454" spans="5:17">
      <c r="E1454" s="62" t="str">
        <f t="shared" si="67"/>
        <v>1602033</v>
      </c>
      <c r="F1454">
        <v>2</v>
      </c>
      <c r="G1454">
        <v>3</v>
      </c>
      <c r="H1454" s="72">
        <v>3</v>
      </c>
      <c r="I1454" t="s">
        <v>2595</v>
      </c>
      <c r="J1454" t="s">
        <v>1709</v>
      </c>
      <c r="K1454">
        <v>16</v>
      </c>
      <c r="L1454" s="10" t="str">
        <f t="shared" si="66"/>
        <v xml:space="preserve">M.-Gm. </v>
      </c>
      <c r="M1454" t="str">
        <f t="shared" si="68"/>
        <v>M.-Gm. Głubczyce</v>
      </c>
      <c r="O1454" s="69"/>
      <c r="P1454" s="71"/>
      <c r="Q1454" s="93"/>
    </row>
    <row r="1455" spans="5:17">
      <c r="E1455" s="62" t="str">
        <f t="shared" si="67"/>
        <v>1602043</v>
      </c>
      <c r="F1455">
        <v>2</v>
      </c>
      <c r="G1455">
        <v>4</v>
      </c>
      <c r="H1455" s="72">
        <v>3</v>
      </c>
      <c r="I1455" t="s">
        <v>2595</v>
      </c>
      <c r="J1455" t="s">
        <v>1710</v>
      </c>
      <c r="K1455">
        <v>16</v>
      </c>
      <c r="L1455" s="10" t="str">
        <f t="shared" si="66"/>
        <v xml:space="preserve">M.-Gm. </v>
      </c>
      <c r="M1455" t="str">
        <f t="shared" si="68"/>
        <v>M.-Gm. Kietrz</v>
      </c>
      <c r="O1455" s="69"/>
      <c r="P1455" s="71"/>
      <c r="Q1455" s="93"/>
    </row>
    <row r="1456" spans="5:17">
      <c r="E1456" s="62" t="str">
        <f t="shared" si="67"/>
        <v>1603000</v>
      </c>
      <c r="F1456">
        <v>3</v>
      </c>
      <c r="G1456">
        <v>0</v>
      </c>
      <c r="H1456" s="72">
        <v>0</v>
      </c>
      <c r="I1456" t="s">
        <v>304</v>
      </c>
      <c r="J1456" t="s">
        <v>1711</v>
      </c>
      <c r="K1456">
        <v>16</v>
      </c>
      <c r="L1456" s="10" t="str">
        <f t="shared" si="66"/>
        <v xml:space="preserve">Pow. </v>
      </c>
      <c r="M1456" t="str">
        <f t="shared" si="68"/>
        <v>Pow. Kędzierzyńsko-Kozielski</v>
      </c>
      <c r="O1456" s="69"/>
      <c r="P1456" s="71"/>
      <c r="Q1456" s="93"/>
    </row>
    <row r="1457" spans="5:17">
      <c r="E1457" s="62" t="str">
        <f t="shared" si="67"/>
        <v>1603011</v>
      </c>
      <c r="F1457">
        <v>3</v>
      </c>
      <c r="G1457">
        <v>1</v>
      </c>
      <c r="H1457" s="72">
        <v>1</v>
      </c>
      <c r="I1457" t="s">
        <v>2595</v>
      </c>
      <c r="J1457" t="s">
        <v>1712</v>
      </c>
      <c r="K1457">
        <v>16</v>
      </c>
      <c r="L1457" s="10" t="str">
        <f t="shared" si="66"/>
        <v xml:space="preserve">M. </v>
      </c>
      <c r="M1457" t="str">
        <f t="shared" si="68"/>
        <v>M. Kędzierzyn-Koźle</v>
      </c>
      <c r="O1457" s="69"/>
      <c r="P1457" s="71"/>
      <c r="Q1457" s="93"/>
    </row>
    <row r="1458" spans="5:17">
      <c r="E1458" s="62" t="str">
        <f t="shared" si="67"/>
        <v>1603022</v>
      </c>
      <c r="F1458">
        <v>3</v>
      </c>
      <c r="G1458">
        <v>2</v>
      </c>
      <c r="H1458" s="72">
        <v>2</v>
      </c>
      <c r="I1458" t="s">
        <v>2595</v>
      </c>
      <c r="J1458" t="s">
        <v>1713</v>
      </c>
      <c r="K1458">
        <v>16</v>
      </c>
      <c r="L1458" s="10" t="str">
        <f t="shared" si="66"/>
        <v xml:space="preserve">Gm. </v>
      </c>
      <c r="M1458" t="str">
        <f t="shared" si="68"/>
        <v>Gm. Bierawa</v>
      </c>
      <c r="O1458" s="69"/>
      <c r="P1458" s="71"/>
      <c r="Q1458" s="93"/>
    </row>
    <row r="1459" spans="5:17">
      <c r="E1459" s="62" t="str">
        <f t="shared" si="67"/>
        <v>1603032</v>
      </c>
      <c r="F1459">
        <v>3</v>
      </c>
      <c r="G1459">
        <v>3</v>
      </c>
      <c r="H1459" s="72">
        <v>2</v>
      </c>
      <c r="I1459" t="s">
        <v>2595</v>
      </c>
      <c r="J1459" t="s">
        <v>1714</v>
      </c>
      <c r="K1459">
        <v>16</v>
      </c>
      <c r="L1459" s="10" t="str">
        <f t="shared" si="66"/>
        <v xml:space="preserve">Gm. </v>
      </c>
      <c r="M1459" t="str">
        <f t="shared" si="68"/>
        <v>Gm. Cisek</v>
      </c>
      <c r="O1459" s="69"/>
      <c r="P1459" s="71"/>
      <c r="Q1459" s="93"/>
    </row>
    <row r="1460" spans="5:17">
      <c r="E1460" s="62" t="str">
        <f t="shared" si="67"/>
        <v>1603042</v>
      </c>
      <c r="F1460">
        <v>3</v>
      </c>
      <c r="G1460">
        <v>4</v>
      </c>
      <c r="H1460" s="72">
        <v>2</v>
      </c>
      <c r="I1460" t="s">
        <v>2595</v>
      </c>
      <c r="J1460" t="s">
        <v>1715</v>
      </c>
      <c r="K1460">
        <v>16</v>
      </c>
      <c r="L1460" s="10" t="str">
        <f t="shared" si="66"/>
        <v xml:space="preserve">Gm. </v>
      </c>
      <c r="M1460" t="str">
        <f t="shared" si="68"/>
        <v>Gm. Pawłowiczki</v>
      </c>
      <c r="O1460" s="69"/>
      <c r="P1460" s="71"/>
      <c r="Q1460" s="93"/>
    </row>
    <row r="1461" spans="5:17">
      <c r="E1461" s="62" t="str">
        <f t="shared" si="67"/>
        <v>1603052</v>
      </c>
      <c r="F1461">
        <v>3</v>
      </c>
      <c r="G1461">
        <v>5</v>
      </c>
      <c r="H1461" s="72">
        <v>2</v>
      </c>
      <c r="I1461" t="s">
        <v>2595</v>
      </c>
      <c r="J1461" t="s">
        <v>1716</v>
      </c>
      <c r="K1461">
        <v>16</v>
      </c>
      <c r="L1461" s="10" t="str">
        <f t="shared" si="66"/>
        <v xml:space="preserve">Gm. </v>
      </c>
      <c r="M1461" t="str">
        <f t="shared" si="68"/>
        <v>Gm. Polska Cerekiew</v>
      </c>
      <c r="O1461" s="69"/>
      <c r="P1461" s="71"/>
      <c r="Q1461" s="93"/>
    </row>
    <row r="1462" spans="5:17">
      <c r="E1462" s="62" t="str">
        <f t="shared" si="67"/>
        <v>1603062</v>
      </c>
      <c r="F1462">
        <v>3</v>
      </c>
      <c r="G1462">
        <v>6</v>
      </c>
      <c r="H1462" s="72">
        <v>2</v>
      </c>
      <c r="I1462" t="s">
        <v>2595</v>
      </c>
      <c r="J1462" t="s">
        <v>1717</v>
      </c>
      <c r="K1462">
        <v>16</v>
      </c>
      <c r="L1462" s="10" t="str">
        <f t="shared" si="66"/>
        <v xml:space="preserve">Gm. </v>
      </c>
      <c r="M1462" t="str">
        <f t="shared" si="68"/>
        <v>Gm. Reńska Wieś</v>
      </c>
      <c r="O1462" s="69"/>
      <c r="P1462" s="71"/>
      <c r="Q1462" s="93"/>
    </row>
    <row r="1463" spans="5:17">
      <c r="E1463" s="62" t="str">
        <f t="shared" si="67"/>
        <v>1604000</v>
      </c>
      <c r="F1463">
        <v>4</v>
      </c>
      <c r="G1463">
        <v>0</v>
      </c>
      <c r="H1463" s="72">
        <v>0</v>
      </c>
      <c r="I1463" t="s">
        <v>304</v>
      </c>
      <c r="J1463" t="s">
        <v>1718</v>
      </c>
      <c r="K1463">
        <v>16</v>
      </c>
      <c r="L1463" s="10" t="str">
        <f t="shared" si="66"/>
        <v xml:space="preserve">Pow. </v>
      </c>
      <c r="M1463" t="str">
        <f t="shared" si="68"/>
        <v>Pow. Kluczborski</v>
      </c>
      <c r="O1463" s="69"/>
      <c r="P1463" s="71"/>
      <c r="Q1463" s="93"/>
    </row>
    <row r="1464" spans="5:17">
      <c r="E1464" s="62" t="str">
        <f t="shared" si="67"/>
        <v>1604013</v>
      </c>
      <c r="F1464">
        <v>4</v>
      </c>
      <c r="G1464">
        <v>1</v>
      </c>
      <c r="H1464" s="72">
        <v>3</v>
      </c>
      <c r="I1464" t="s">
        <v>2595</v>
      </c>
      <c r="J1464" t="s">
        <v>1719</v>
      </c>
      <c r="K1464">
        <v>16</v>
      </c>
      <c r="L1464" s="10" t="str">
        <f t="shared" si="66"/>
        <v xml:space="preserve">M.-Gm. </v>
      </c>
      <c r="M1464" t="str">
        <f t="shared" si="68"/>
        <v>M.-Gm. Byczyna</v>
      </c>
      <c r="O1464" s="69"/>
      <c r="P1464" s="71"/>
      <c r="Q1464" s="93"/>
    </row>
    <row r="1465" spans="5:17">
      <c r="E1465" s="62" t="str">
        <f t="shared" si="67"/>
        <v>1604023</v>
      </c>
      <c r="F1465">
        <v>4</v>
      </c>
      <c r="G1465">
        <v>2</v>
      </c>
      <c r="H1465" s="72">
        <v>3</v>
      </c>
      <c r="I1465" t="s">
        <v>2595</v>
      </c>
      <c r="J1465" t="s">
        <v>1720</v>
      </c>
      <c r="K1465">
        <v>16</v>
      </c>
      <c r="L1465" s="10" t="str">
        <f t="shared" si="66"/>
        <v xml:space="preserve">M.-Gm. </v>
      </c>
      <c r="M1465" t="str">
        <f t="shared" si="68"/>
        <v>M.-Gm. Kluczbork</v>
      </c>
      <c r="O1465" s="69"/>
      <c r="P1465" s="71"/>
      <c r="Q1465" s="93"/>
    </row>
    <row r="1466" spans="5:17">
      <c r="E1466" s="62" t="str">
        <f t="shared" si="67"/>
        <v>1604032</v>
      </c>
      <c r="F1466">
        <v>4</v>
      </c>
      <c r="G1466">
        <v>3</v>
      </c>
      <c r="H1466" s="72">
        <v>2</v>
      </c>
      <c r="I1466" t="s">
        <v>2595</v>
      </c>
      <c r="J1466" t="s">
        <v>1721</v>
      </c>
      <c r="K1466">
        <v>16</v>
      </c>
      <c r="L1466" s="10" t="str">
        <f t="shared" si="66"/>
        <v xml:space="preserve">Gm. </v>
      </c>
      <c r="M1466" t="str">
        <f t="shared" si="68"/>
        <v>Gm. Lasowice Wielkie</v>
      </c>
      <c r="O1466" s="69"/>
      <c r="P1466" s="71"/>
      <c r="Q1466" s="93"/>
    </row>
    <row r="1467" spans="5:17">
      <c r="E1467" s="62" t="str">
        <f t="shared" si="67"/>
        <v>1604043</v>
      </c>
      <c r="F1467">
        <v>4</v>
      </c>
      <c r="G1467">
        <v>4</v>
      </c>
      <c r="H1467" s="72">
        <v>3</v>
      </c>
      <c r="I1467" t="s">
        <v>2595</v>
      </c>
      <c r="J1467" t="s">
        <v>1722</v>
      </c>
      <c r="K1467">
        <v>16</v>
      </c>
      <c r="L1467" s="10" t="str">
        <f t="shared" si="66"/>
        <v xml:space="preserve">M.-Gm. </v>
      </c>
      <c r="M1467" t="str">
        <f t="shared" si="68"/>
        <v>M.-Gm. Wołczyn</v>
      </c>
      <c r="O1467" s="69"/>
      <c r="P1467" s="71"/>
      <c r="Q1467" s="93"/>
    </row>
    <row r="1468" spans="5:17">
      <c r="E1468" s="62" t="str">
        <f t="shared" si="67"/>
        <v>1605000</v>
      </c>
      <c r="F1468">
        <v>5</v>
      </c>
      <c r="G1468">
        <v>0</v>
      </c>
      <c r="H1468" s="72">
        <v>0</v>
      </c>
      <c r="I1468" t="s">
        <v>304</v>
      </c>
      <c r="J1468" t="s">
        <v>1723</v>
      </c>
      <c r="K1468">
        <v>16</v>
      </c>
      <c r="L1468" s="10" t="str">
        <f t="shared" si="66"/>
        <v xml:space="preserve">Pow. </v>
      </c>
      <c r="M1468" t="str">
        <f t="shared" si="68"/>
        <v>Pow. Krapkowicki</v>
      </c>
      <c r="O1468" s="69"/>
      <c r="P1468" s="71"/>
      <c r="Q1468" s="93"/>
    </row>
    <row r="1469" spans="5:17">
      <c r="E1469" s="62" t="str">
        <f t="shared" si="67"/>
        <v>1605013</v>
      </c>
      <c r="F1469">
        <v>5</v>
      </c>
      <c r="G1469">
        <v>1</v>
      </c>
      <c r="H1469" s="72">
        <v>3</v>
      </c>
      <c r="I1469" t="s">
        <v>2595</v>
      </c>
      <c r="J1469" t="s">
        <v>1724</v>
      </c>
      <c r="K1469">
        <v>16</v>
      </c>
      <c r="L1469" s="10" t="str">
        <f t="shared" si="66"/>
        <v xml:space="preserve">M.-Gm. </v>
      </c>
      <c r="M1469" t="str">
        <f t="shared" si="68"/>
        <v>M.-Gm. Gogolin</v>
      </c>
      <c r="O1469" s="69"/>
      <c r="P1469" s="71"/>
      <c r="Q1469" s="93"/>
    </row>
    <row r="1470" spans="5:17">
      <c r="E1470" s="62" t="str">
        <f t="shared" si="67"/>
        <v>1605023</v>
      </c>
      <c r="F1470">
        <v>5</v>
      </c>
      <c r="G1470">
        <v>2</v>
      </c>
      <c r="H1470" s="72">
        <v>3</v>
      </c>
      <c r="I1470" t="s">
        <v>2595</v>
      </c>
      <c r="J1470" t="s">
        <v>1725</v>
      </c>
      <c r="K1470">
        <v>16</v>
      </c>
      <c r="L1470" s="10" t="str">
        <f t="shared" si="66"/>
        <v xml:space="preserve">M.-Gm. </v>
      </c>
      <c r="M1470" t="str">
        <f t="shared" si="68"/>
        <v>M.-Gm. Krapkowice</v>
      </c>
      <c r="O1470" s="69"/>
      <c r="P1470" s="71"/>
      <c r="Q1470" s="93"/>
    </row>
    <row r="1471" spans="5:17">
      <c r="E1471" s="62" t="str">
        <f t="shared" si="67"/>
        <v>1605033</v>
      </c>
      <c r="F1471">
        <v>5</v>
      </c>
      <c r="G1471">
        <v>3</v>
      </c>
      <c r="H1471" s="72">
        <v>3</v>
      </c>
      <c r="I1471" t="s">
        <v>2595</v>
      </c>
      <c r="J1471" t="s">
        <v>1726</v>
      </c>
      <c r="K1471">
        <v>16</v>
      </c>
      <c r="L1471" s="10" t="str">
        <f t="shared" si="66"/>
        <v xml:space="preserve">M.-Gm. </v>
      </c>
      <c r="M1471" t="str">
        <f t="shared" si="68"/>
        <v>M.-Gm. Strzeleczki</v>
      </c>
      <c r="O1471" s="69"/>
      <c r="P1471" s="71"/>
      <c r="Q1471" s="93">
        <v>1</v>
      </c>
    </row>
    <row r="1472" spans="5:17">
      <c r="E1472" s="62" t="str">
        <f t="shared" si="67"/>
        <v>1605042</v>
      </c>
      <c r="F1472">
        <v>5</v>
      </c>
      <c r="G1472">
        <v>4</v>
      </c>
      <c r="H1472" s="72">
        <v>2</v>
      </c>
      <c r="I1472" t="s">
        <v>2595</v>
      </c>
      <c r="J1472" t="s">
        <v>1727</v>
      </c>
      <c r="K1472">
        <v>16</v>
      </c>
      <c r="L1472" s="10" t="str">
        <f t="shared" si="66"/>
        <v xml:space="preserve">Gm. </v>
      </c>
      <c r="M1472" t="str">
        <f t="shared" si="68"/>
        <v>Gm. Walce</v>
      </c>
      <c r="O1472" s="69"/>
      <c r="P1472" s="71"/>
      <c r="Q1472" s="93"/>
    </row>
    <row r="1473" spans="5:17">
      <c r="E1473" s="62" t="str">
        <f t="shared" si="67"/>
        <v>1605053</v>
      </c>
      <c r="F1473">
        <v>5</v>
      </c>
      <c r="G1473">
        <v>5</v>
      </c>
      <c r="H1473" s="72">
        <v>3</v>
      </c>
      <c r="I1473" t="s">
        <v>2595</v>
      </c>
      <c r="J1473" t="s">
        <v>1728</v>
      </c>
      <c r="K1473">
        <v>16</v>
      </c>
      <c r="L1473" s="10" t="str">
        <f t="shared" ref="L1473:L1536" si="69">+IF(H1473=1,"M. ",IF(H1473=2,"Gm. ",IF(H1473=3,"M.-Gm. ",IF(F1473&gt;60,"M. ",LEFT(I1473,3)&amp;". "))))</f>
        <v xml:space="preserve">M.-Gm. </v>
      </c>
      <c r="M1473" t="str">
        <f t="shared" si="68"/>
        <v>M.-Gm. Zdzieszowice</v>
      </c>
      <c r="O1473" s="69"/>
      <c r="P1473" s="71"/>
      <c r="Q1473" s="93"/>
    </row>
    <row r="1474" spans="5:17">
      <c r="E1474" s="62" t="str">
        <f t="shared" ref="E1474:E1537" si="70">TEXT(K1474,"00")&amp;TEXT(F1474,"00")&amp;TEXT(G1474,"00")&amp;TEXT(H1474,"0")</f>
        <v>1606000</v>
      </c>
      <c r="F1474">
        <v>6</v>
      </c>
      <c r="G1474">
        <v>0</v>
      </c>
      <c r="H1474" s="72">
        <v>0</v>
      </c>
      <c r="I1474" t="s">
        <v>304</v>
      </c>
      <c r="J1474" t="s">
        <v>1729</v>
      </c>
      <c r="K1474">
        <v>16</v>
      </c>
      <c r="L1474" s="10" t="str">
        <f t="shared" si="69"/>
        <v xml:space="preserve">Pow. </v>
      </c>
      <c r="M1474" t="str">
        <f t="shared" ref="M1474:M1537" si="71">+L1474&amp;PROPER(J1474)</f>
        <v>Pow. Namysłowski</v>
      </c>
      <c r="O1474" s="69"/>
      <c r="P1474" s="71"/>
      <c r="Q1474" s="93"/>
    </row>
    <row r="1475" spans="5:17">
      <c r="E1475" s="62" t="str">
        <f t="shared" si="70"/>
        <v>1606012</v>
      </c>
      <c r="F1475">
        <v>6</v>
      </c>
      <c r="G1475">
        <v>1</v>
      </c>
      <c r="H1475" s="72">
        <v>2</v>
      </c>
      <c r="I1475" t="s">
        <v>2595</v>
      </c>
      <c r="J1475" t="s">
        <v>1730</v>
      </c>
      <c r="K1475">
        <v>16</v>
      </c>
      <c r="L1475" s="10" t="str">
        <f t="shared" si="69"/>
        <v xml:space="preserve">Gm. </v>
      </c>
      <c r="M1475" t="str">
        <f t="shared" si="71"/>
        <v>Gm. Domaszowice</v>
      </c>
      <c r="O1475" s="69"/>
      <c r="P1475" s="71"/>
      <c r="Q1475" s="93"/>
    </row>
    <row r="1476" spans="5:17">
      <c r="E1476" s="62" t="str">
        <f t="shared" si="70"/>
        <v>1606023</v>
      </c>
      <c r="F1476">
        <v>6</v>
      </c>
      <c r="G1476">
        <v>2</v>
      </c>
      <c r="H1476" s="72">
        <v>3</v>
      </c>
      <c r="I1476" t="s">
        <v>2595</v>
      </c>
      <c r="J1476" t="s">
        <v>1731</v>
      </c>
      <c r="K1476">
        <v>16</v>
      </c>
      <c r="L1476" s="10" t="str">
        <f t="shared" si="69"/>
        <v xml:space="preserve">M.-Gm. </v>
      </c>
      <c r="M1476" t="str">
        <f t="shared" si="71"/>
        <v>M.-Gm. Namysłów</v>
      </c>
      <c r="O1476" s="69"/>
      <c r="P1476" s="71"/>
      <c r="Q1476" s="93"/>
    </row>
    <row r="1477" spans="5:17">
      <c r="E1477" s="62" t="str">
        <f t="shared" si="70"/>
        <v>1606032</v>
      </c>
      <c r="F1477">
        <v>6</v>
      </c>
      <c r="G1477">
        <v>3</v>
      </c>
      <c r="H1477" s="72">
        <v>2</v>
      </c>
      <c r="I1477" t="s">
        <v>2595</v>
      </c>
      <c r="J1477" t="s">
        <v>1732</v>
      </c>
      <c r="K1477">
        <v>16</v>
      </c>
      <c r="L1477" s="10" t="str">
        <f t="shared" si="69"/>
        <v xml:space="preserve">Gm. </v>
      </c>
      <c r="M1477" t="str">
        <f t="shared" si="71"/>
        <v>Gm. Pokój</v>
      </c>
      <c r="O1477" s="69"/>
      <c r="P1477" s="71"/>
      <c r="Q1477" s="93"/>
    </row>
    <row r="1478" spans="5:17">
      <c r="E1478" s="62" t="str">
        <f t="shared" si="70"/>
        <v>1606042</v>
      </c>
      <c r="F1478">
        <v>6</v>
      </c>
      <c r="G1478">
        <v>4</v>
      </c>
      <c r="H1478" s="72">
        <v>2</v>
      </c>
      <c r="I1478" t="s">
        <v>2595</v>
      </c>
      <c r="J1478" t="s">
        <v>1733</v>
      </c>
      <c r="K1478">
        <v>16</v>
      </c>
      <c r="L1478" s="10" t="str">
        <f t="shared" si="69"/>
        <v xml:space="preserve">Gm. </v>
      </c>
      <c r="M1478" t="str">
        <f t="shared" si="71"/>
        <v>Gm. Świerczów</v>
      </c>
      <c r="O1478" s="69"/>
      <c r="P1478" s="71"/>
      <c r="Q1478" s="93"/>
    </row>
    <row r="1479" spans="5:17">
      <c r="E1479" s="62" t="str">
        <f t="shared" si="70"/>
        <v>1606052</v>
      </c>
      <c r="F1479">
        <v>6</v>
      </c>
      <c r="G1479">
        <v>5</v>
      </c>
      <c r="H1479" s="72">
        <v>2</v>
      </c>
      <c r="I1479" t="s">
        <v>2595</v>
      </c>
      <c r="J1479" t="s">
        <v>857</v>
      </c>
      <c r="K1479">
        <v>16</v>
      </c>
      <c r="L1479" s="10" t="str">
        <f t="shared" si="69"/>
        <v xml:space="preserve">Gm. </v>
      </c>
      <c r="M1479" t="str">
        <f t="shared" si="71"/>
        <v>Gm. Wilków</v>
      </c>
      <c r="O1479" s="69"/>
      <c r="P1479" s="71"/>
      <c r="Q1479" s="93"/>
    </row>
    <row r="1480" spans="5:17">
      <c r="E1480" s="62" t="str">
        <f t="shared" si="70"/>
        <v>1607000</v>
      </c>
      <c r="F1480">
        <v>7</v>
      </c>
      <c r="G1480">
        <v>0</v>
      </c>
      <c r="H1480" s="72">
        <v>0</v>
      </c>
      <c r="I1480" t="s">
        <v>304</v>
      </c>
      <c r="J1480" t="s">
        <v>1734</v>
      </c>
      <c r="K1480">
        <v>16</v>
      </c>
      <c r="L1480" s="10" t="str">
        <f t="shared" si="69"/>
        <v xml:space="preserve">Pow. </v>
      </c>
      <c r="M1480" t="str">
        <f t="shared" si="71"/>
        <v>Pow. Nyski</v>
      </c>
      <c r="O1480" s="69"/>
      <c r="P1480" s="71"/>
      <c r="Q1480" s="93"/>
    </row>
    <row r="1481" spans="5:17">
      <c r="E1481" s="62" t="str">
        <f t="shared" si="70"/>
        <v>1607013</v>
      </c>
      <c r="F1481">
        <v>7</v>
      </c>
      <c r="G1481">
        <v>1</v>
      </c>
      <c r="H1481" s="72">
        <v>3</v>
      </c>
      <c r="I1481" t="s">
        <v>2595</v>
      </c>
      <c r="J1481" t="s">
        <v>1735</v>
      </c>
      <c r="K1481">
        <v>16</v>
      </c>
      <c r="L1481" s="10" t="str">
        <f t="shared" si="69"/>
        <v xml:space="preserve">M.-Gm. </v>
      </c>
      <c r="M1481" t="str">
        <f t="shared" si="71"/>
        <v>M.-Gm. Głuchołazy</v>
      </c>
      <c r="O1481" s="69"/>
      <c r="P1481" s="71"/>
      <c r="Q1481" s="93"/>
    </row>
    <row r="1482" spans="5:17">
      <c r="E1482" s="62" t="str">
        <f t="shared" si="70"/>
        <v>1607022</v>
      </c>
      <c r="F1482">
        <v>7</v>
      </c>
      <c r="G1482">
        <v>2</v>
      </c>
      <c r="H1482" s="72">
        <v>2</v>
      </c>
      <c r="I1482" t="s">
        <v>2595</v>
      </c>
      <c r="J1482" t="s">
        <v>1736</v>
      </c>
      <c r="K1482">
        <v>16</v>
      </c>
      <c r="L1482" s="10" t="str">
        <f t="shared" si="69"/>
        <v xml:space="preserve">Gm. </v>
      </c>
      <c r="M1482" t="str">
        <f t="shared" si="71"/>
        <v>Gm. Kamiennik</v>
      </c>
      <c r="O1482" s="69"/>
      <c r="P1482" s="71"/>
      <c r="Q1482" s="93"/>
    </row>
    <row r="1483" spans="5:17">
      <c r="E1483" s="62" t="str">
        <f t="shared" si="70"/>
        <v>1607033</v>
      </c>
      <c r="F1483">
        <v>7</v>
      </c>
      <c r="G1483">
        <v>3</v>
      </c>
      <c r="H1483" s="72">
        <v>3</v>
      </c>
      <c r="I1483" t="s">
        <v>2595</v>
      </c>
      <c r="J1483" t="s">
        <v>1737</v>
      </c>
      <c r="K1483">
        <v>16</v>
      </c>
      <c r="L1483" s="10" t="str">
        <f t="shared" si="69"/>
        <v xml:space="preserve">M.-Gm. </v>
      </c>
      <c r="M1483" t="str">
        <f t="shared" si="71"/>
        <v>M.-Gm. Korfantów</v>
      </c>
      <c r="O1483" s="69"/>
      <c r="P1483" s="71"/>
      <c r="Q1483" s="93"/>
    </row>
    <row r="1484" spans="5:17">
      <c r="E1484" s="62" t="str">
        <f t="shared" si="70"/>
        <v>1607042</v>
      </c>
      <c r="F1484">
        <v>7</v>
      </c>
      <c r="G1484">
        <v>4</v>
      </c>
      <c r="H1484" s="72">
        <v>2</v>
      </c>
      <c r="I1484" t="s">
        <v>2595</v>
      </c>
      <c r="J1484" t="s">
        <v>1738</v>
      </c>
      <c r="K1484">
        <v>16</v>
      </c>
      <c r="L1484" s="10" t="str">
        <f t="shared" si="69"/>
        <v xml:space="preserve">Gm. </v>
      </c>
      <c r="M1484" t="str">
        <f t="shared" si="71"/>
        <v>Gm. Łambinowice</v>
      </c>
      <c r="O1484" s="69"/>
      <c r="P1484" s="71"/>
      <c r="Q1484" s="93"/>
    </row>
    <row r="1485" spans="5:17">
      <c r="E1485" s="62" t="str">
        <f t="shared" si="70"/>
        <v>1607053</v>
      </c>
      <c r="F1485">
        <v>7</v>
      </c>
      <c r="G1485">
        <v>5</v>
      </c>
      <c r="H1485" s="72">
        <v>3</v>
      </c>
      <c r="I1485" t="s">
        <v>2595</v>
      </c>
      <c r="J1485" t="s">
        <v>1739</v>
      </c>
      <c r="K1485">
        <v>16</v>
      </c>
      <c r="L1485" s="10" t="str">
        <f t="shared" si="69"/>
        <v xml:space="preserve">M.-Gm. </v>
      </c>
      <c r="M1485" t="str">
        <f t="shared" si="71"/>
        <v>M.-Gm. Nysa</v>
      </c>
      <c r="O1485" s="69"/>
      <c r="P1485" s="71"/>
      <c r="Q1485" s="93"/>
    </row>
    <row r="1486" spans="5:17">
      <c r="E1486" s="62" t="str">
        <f t="shared" si="70"/>
        <v>1607063</v>
      </c>
      <c r="F1486">
        <v>7</v>
      </c>
      <c r="G1486">
        <v>6</v>
      </c>
      <c r="H1486" s="72">
        <v>3</v>
      </c>
      <c r="I1486" t="s">
        <v>2595</v>
      </c>
      <c r="J1486" t="s">
        <v>1740</v>
      </c>
      <c r="K1486">
        <v>16</v>
      </c>
      <c r="L1486" s="10" t="str">
        <f t="shared" si="69"/>
        <v xml:space="preserve">M.-Gm. </v>
      </c>
      <c r="M1486" t="str">
        <f t="shared" si="71"/>
        <v>M.-Gm. Otmuchów</v>
      </c>
      <c r="O1486" s="69"/>
      <c r="P1486" s="71"/>
      <c r="Q1486" s="93"/>
    </row>
    <row r="1487" spans="5:17">
      <c r="E1487" s="62" t="str">
        <f t="shared" si="70"/>
        <v>1607073</v>
      </c>
      <c r="F1487">
        <v>7</v>
      </c>
      <c r="G1487">
        <v>7</v>
      </c>
      <c r="H1487" s="72">
        <v>3</v>
      </c>
      <c r="I1487" t="s">
        <v>2595</v>
      </c>
      <c r="J1487" t="s">
        <v>1741</v>
      </c>
      <c r="K1487">
        <v>16</v>
      </c>
      <c r="L1487" s="10" t="str">
        <f t="shared" si="69"/>
        <v xml:space="preserve">M.-Gm. </v>
      </c>
      <c r="M1487" t="str">
        <f t="shared" si="71"/>
        <v>M.-Gm. Paczków</v>
      </c>
      <c r="O1487" s="69"/>
      <c r="P1487" s="71"/>
      <c r="Q1487" s="93"/>
    </row>
    <row r="1488" spans="5:17">
      <c r="E1488" s="62" t="str">
        <f t="shared" si="70"/>
        <v>1607082</v>
      </c>
      <c r="F1488">
        <v>7</v>
      </c>
      <c r="G1488">
        <v>8</v>
      </c>
      <c r="H1488" s="72">
        <v>2</v>
      </c>
      <c r="I1488" t="s">
        <v>2595</v>
      </c>
      <c r="J1488" t="s">
        <v>1742</v>
      </c>
      <c r="K1488">
        <v>16</v>
      </c>
      <c r="L1488" s="10" t="str">
        <f t="shared" si="69"/>
        <v xml:space="preserve">Gm. </v>
      </c>
      <c r="M1488" t="str">
        <f t="shared" si="71"/>
        <v>Gm. Pakosławice</v>
      </c>
      <c r="O1488" s="69"/>
      <c r="P1488" s="71"/>
      <c r="Q1488" s="93"/>
    </row>
    <row r="1489" spans="5:17">
      <c r="E1489" s="62" t="str">
        <f t="shared" si="70"/>
        <v>1607092</v>
      </c>
      <c r="F1489">
        <v>7</v>
      </c>
      <c r="G1489">
        <v>9</v>
      </c>
      <c r="H1489" s="72">
        <v>2</v>
      </c>
      <c r="I1489" t="s">
        <v>2595</v>
      </c>
      <c r="J1489" t="s">
        <v>1743</v>
      </c>
      <c r="K1489">
        <v>16</v>
      </c>
      <c r="L1489" s="10" t="str">
        <f t="shared" si="69"/>
        <v xml:space="preserve">Gm. </v>
      </c>
      <c r="M1489" t="str">
        <f t="shared" si="71"/>
        <v>Gm. Skoroszyce</v>
      </c>
      <c r="O1489" s="69"/>
      <c r="P1489" s="71"/>
      <c r="Q1489" s="93"/>
    </row>
    <row r="1490" spans="5:17">
      <c r="E1490" s="62" t="str">
        <f t="shared" si="70"/>
        <v>1608000</v>
      </c>
      <c r="F1490">
        <v>8</v>
      </c>
      <c r="G1490">
        <v>0</v>
      </c>
      <c r="H1490" s="72">
        <v>0</v>
      </c>
      <c r="I1490" t="s">
        <v>304</v>
      </c>
      <c r="J1490" t="s">
        <v>1744</v>
      </c>
      <c r="K1490">
        <v>16</v>
      </c>
      <c r="L1490" s="10" t="str">
        <f t="shared" si="69"/>
        <v xml:space="preserve">Pow. </v>
      </c>
      <c r="M1490" t="str">
        <f t="shared" si="71"/>
        <v>Pow. Oleski</v>
      </c>
      <c r="O1490" s="69"/>
      <c r="P1490" s="71"/>
      <c r="Q1490" s="93"/>
    </row>
    <row r="1491" spans="5:17">
      <c r="E1491" s="62" t="str">
        <f t="shared" si="70"/>
        <v>1608013</v>
      </c>
      <c r="F1491">
        <v>8</v>
      </c>
      <c r="G1491">
        <v>1</v>
      </c>
      <c r="H1491" s="72">
        <v>3</v>
      </c>
      <c r="I1491" t="s">
        <v>2595</v>
      </c>
      <c r="J1491" t="s">
        <v>1745</v>
      </c>
      <c r="K1491">
        <v>16</v>
      </c>
      <c r="L1491" s="10" t="str">
        <f t="shared" si="69"/>
        <v xml:space="preserve">M.-Gm. </v>
      </c>
      <c r="M1491" t="str">
        <f t="shared" si="71"/>
        <v>M.-Gm. Dobrodzień</v>
      </c>
      <c r="O1491" s="69"/>
      <c r="P1491" s="71"/>
      <c r="Q1491" s="93"/>
    </row>
    <row r="1492" spans="5:17">
      <c r="E1492" s="62" t="str">
        <f t="shared" si="70"/>
        <v>1608023</v>
      </c>
      <c r="F1492">
        <v>8</v>
      </c>
      <c r="G1492">
        <v>2</v>
      </c>
      <c r="H1492" s="72">
        <v>3</v>
      </c>
      <c r="I1492" t="s">
        <v>2595</v>
      </c>
      <c r="J1492" t="s">
        <v>1746</v>
      </c>
      <c r="K1492">
        <v>16</v>
      </c>
      <c r="L1492" s="10" t="str">
        <f t="shared" si="69"/>
        <v xml:space="preserve">M.-Gm. </v>
      </c>
      <c r="M1492" t="str">
        <f t="shared" si="71"/>
        <v>M.-Gm. Gorzów Śląski</v>
      </c>
      <c r="O1492" s="69"/>
      <c r="P1492" s="71"/>
      <c r="Q1492" s="93"/>
    </row>
    <row r="1493" spans="5:17">
      <c r="E1493" s="62" t="str">
        <f t="shared" si="70"/>
        <v>1608033</v>
      </c>
      <c r="F1493">
        <v>8</v>
      </c>
      <c r="G1493">
        <v>3</v>
      </c>
      <c r="H1493" s="72">
        <v>3</v>
      </c>
      <c r="I1493" t="s">
        <v>2595</v>
      </c>
      <c r="J1493" t="s">
        <v>1222</v>
      </c>
      <c r="K1493">
        <v>16</v>
      </c>
      <c r="L1493" s="10" t="str">
        <f t="shared" si="69"/>
        <v xml:space="preserve">M.-Gm. </v>
      </c>
      <c r="M1493" t="str">
        <f t="shared" si="71"/>
        <v>M.-Gm. Olesno</v>
      </c>
      <c r="O1493" s="69"/>
      <c r="P1493" s="71"/>
      <c r="Q1493" s="93"/>
    </row>
    <row r="1494" spans="5:17">
      <c r="E1494" s="62" t="str">
        <f t="shared" si="70"/>
        <v>1608043</v>
      </c>
      <c r="F1494">
        <v>8</v>
      </c>
      <c r="G1494">
        <v>4</v>
      </c>
      <c r="H1494" s="72">
        <v>3</v>
      </c>
      <c r="I1494" t="s">
        <v>2595</v>
      </c>
      <c r="J1494" t="s">
        <v>1747</v>
      </c>
      <c r="K1494">
        <v>16</v>
      </c>
      <c r="L1494" s="10" t="str">
        <f t="shared" si="69"/>
        <v xml:space="preserve">M.-Gm. </v>
      </c>
      <c r="M1494" t="str">
        <f t="shared" si="71"/>
        <v>M.-Gm. Praszka</v>
      </c>
      <c r="O1494" s="69"/>
      <c r="P1494" s="71"/>
      <c r="Q1494" s="93"/>
    </row>
    <row r="1495" spans="5:17">
      <c r="E1495" s="62" t="str">
        <f t="shared" si="70"/>
        <v>1608052</v>
      </c>
      <c r="F1495">
        <v>8</v>
      </c>
      <c r="G1495">
        <v>5</v>
      </c>
      <c r="H1495" s="72">
        <v>2</v>
      </c>
      <c r="I1495" t="s">
        <v>2595</v>
      </c>
      <c r="J1495" t="s">
        <v>1346</v>
      </c>
      <c r="K1495">
        <v>16</v>
      </c>
      <c r="L1495" s="10" t="str">
        <f t="shared" si="69"/>
        <v xml:space="preserve">Gm. </v>
      </c>
      <c r="M1495" t="str">
        <f t="shared" si="71"/>
        <v>Gm. Radłów</v>
      </c>
      <c r="O1495" s="69"/>
      <c r="P1495" s="71"/>
      <c r="Q1495" s="93"/>
    </row>
    <row r="1496" spans="5:17">
      <c r="E1496" s="62" t="str">
        <f t="shared" si="70"/>
        <v>1608062</v>
      </c>
      <c r="F1496">
        <v>8</v>
      </c>
      <c r="G1496">
        <v>6</v>
      </c>
      <c r="H1496" s="72">
        <v>2</v>
      </c>
      <c r="I1496" t="s">
        <v>2595</v>
      </c>
      <c r="J1496" t="s">
        <v>1748</v>
      </c>
      <c r="K1496">
        <v>16</v>
      </c>
      <c r="L1496" s="10" t="str">
        <f t="shared" si="69"/>
        <v xml:space="preserve">Gm. </v>
      </c>
      <c r="M1496" t="str">
        <f t="shared" si="71"/>
        <v>Gm. Rudniki</v>
      </c>
      <c r="O1496" s="69"/>
      <c r="P1496" s="71"/>
      <c r="Q1496" s="93"/>
    </row>
    <row r="1497" spans="5:17">
      <c r="E1497" s="62" t="str">
        <f t="shared" si="70"/>
        <v>1608072</v>
      </c>
      <c r="F1497">
        <v>8</v>
      </c>
      <c r="G1497">
        <v>7</v>
      </c>
      <c r="H1497" s="72">
        <v>2</v>
      </c>
      <c r="I1497" t="s">
        <v>2595</v>
      </c>
      <c r="J1497" t="s">
        <v>1749</v>
      </c>
      <c r="K1497">
        <v>16</v>
      </c>
      <c r="L1497" s="10" t="str">
        <f t="shared" si="69"/>
        <v xml:space="preserve">Gm. </v>
      </c>
      <c r="M1497" t="str">
        <f t="shared" si="71"/>
        <v>Gm. Zębowice</v>
      </c>
      <c r="O1497" s="69"/>
      <c r="P1497" s="71"/>
      <c r="Q1497" s="93"/>
    </row>
    <row r="1498" spans="5:17">
      <c r="E1498" s="62" t="str">
        <f t="shared" si="70"/>
        <v>1609000</v>
      </c>
      <c r="F1498">
        <v>9</v>
      </c>
      <c r="G1498">
        <v>0</v>
      </c>
      <c r="H1498" s="72">
        <v>0</v>
      </c>
      <c r="I1498" t="s">
        <v>304</v>
      </c>
      <c r="J1498" t="s">
        <v>850</v>
      </c>
      <c r="K1498">
        <v>16</v>
      </c>
      <c r="L1498" s="10" t="str">
        <f t="shared" si="69"/>
        <v xml:space="preserve">Pow. </v>
      </c>
      <c r="M1498" t="str">
        <f t="shared" si="71"/>
        <v>Pow. Opolski</v>
      </c>
      <c r="O1498" s="69"/>
      <c r="P1498" s="71"/>
      <c r="Q1498" s="93"/>
    </row>
    <row r="1499" spans="5:17">
      <c r="E1499" s="62" t="str">
        <f t="shared" si="70"/>
        <v>1609012</v>
      </c>
      <c r="F1499">
        <v>9</v>
      </c>
      <c r="G1499">
        <v>1</v>
      </c>
      <c r="H1499" s="72">
        <v>2</v>
      </c>
      <c r="I1499" t="s">
        <v>2595</v>
      </c>
      <c r="J1499" t="s">
        <v>1750</v>
      </c>
      <c r="K1499">
        <v>16</v>
      </c>
      <c r="L1499" s="10" t="str">
        <f t="shared" si="69"/>
        <v xml:space="preserve">Gm. </v>
      </c>
      <c r="M1499" t="str">
        <f t="shared" si="71"/>
        <v>Gm. Chrząstowice</v>
      </c>
      <c r="O1499" s="69"/>
      <c r="P1499" s="71"/>
      <c r="Q1499" s="93"/>
    </row>
    <row r="1500" spans="5:17">
      <c r="E1500" s="62" t="str">
        <f t="shared" si="70"/>
        <v>1609022</v>
      </c>
      <c r="F1500">
        <v>9</v>
      </c>
      <c r="G1500">
        <v>2</v>
      </c>
      <c r="H1500" s="72">
        <v>2</v>
      </c>
      <c r="I1500" t="s">
        <v>2595</v>
      </c>
      <c r="J1500" t="s">
        <v>640</v>
      </c>
      <c r="K1500">
        <v>16</v>
      </c>
      <c r="L1500" s="10" t="str">
        <f t="shared" si="69"/>
        <v xml:space="preserve">Gm. </v>
      </c>
      <c r="M1500" t="str">
        <f t="shared" si="71"/>
        <v>Gm. Dąbrowa</v>
      </c>
      <c r="O1500" s="69"/>
      <c r="P1500" s="71"/>
      <c r="Q1500" s="93"/>
    </row>
    <row r="1501" spans="5:17">
      <c r="E1501" s="62" t="str">
        <f t="shared" si="70"/>
        <v>1609032</v>
      </c>
      <c r="F1501">
        <v>9</v>
      </c>
      <c r="G1501">
        <v>3</v>
      </c>
      <c r="H1501" s="72">
        <v>2</v>
      </c>
      <c r="I1501" t="s">
        <v>2595</v>
      </c>
      <c r="J1501" t="s">
        <v>1751</v>
      </c>
      <c r="K1501">
        <v>16</v>
      </c>
      <c r="L1501" s="10" t="str">
        <f t="shared" si="69"/>
        <v xml:space="preserve">Gm. </v>
      </c>
      <c r="M1501" t="str">
        <f t="shared" si="71"/>
        <v>Gm. Dobrzeń Wielki</v>
      </c>
      <c r="O1501" s="69"/>
      <c r="P1501" s="71"/>
      <c r="Q1501" s="93"/>
    </row>
    <row r="1502" spans="5:17">
      <c r="E1502" s="62" t="str">
        <f t="shared" si="70"/>
        <v>1609042</v>
      </c>
      <c r="F1502">
        <v>9</v>
      </c>
      <c r="G1502">
        <v>4</v>
      </c>
      <c r="H1502" s="72">
        <v>2</v>
      </c>
      <c r="I1502" t="s">
        <v>2595</v>
      </c>
      <c r="J1502" t="s">
        <v>1752</v>
      </c>
      <c r="K1502">
        <v>16</v>
      </c>
      <c r="L1502" s="10" t="str">
        <f t="shared" si="69"/>
        <v xml:space="preserve">Gm. </v>
      </c>
      <c r="M1502" t="str">
        <f t="shared" si="71"/>
        <v>Gm. Komprachcice</v>
      </c>
      <c r="O1502" s="69"/>
      <c r="P1502" s="71"/>
      <c r="Q1502" s="93"/>
    </row>
    <row r="1503" spans="5:17">
      <c r="E1503" s="62" t="str">
        <f t="shared" si="70"/>
        <v>1609052</v>
      </c>
      <c r="F1503">
        <v>9</v>
      </c>
      <c r="G1503">
        <v>5</v>
      </c>
      <c r="H1503" s="72">
        <v>2</v>
      </c>
      <c r="I1503" t="s">
        <v>2595</v>
      </c>
      <c r="J1503" t="s">
        <v>1753</v>
      </c>
      <c r="K1503">
        <v>16</v>
      </c>
      <c r="L1503" s="10" t="str">
        <f t="shared" si="69"/>
        <v xml:space="preserve">Gm. </v>
      </c>
      <c r="M1503" t="str">
        <f t="shared" si="71"/>
        <v>Gm. Łubniany</v>
      </c>
      <c r="O1503" s="69"/>
      <c r="P1503" s="71"/>
      <c r="Q1503" s="93"/>
    </row>
    <row r="1504" spans="5:17">
      <c r="E1504" s="62" t="str">
        <f t="shared" si="70"/>
        <v>1609062</v>
      </c>
      <c r="F1504">
        <v>9</v>
      </c>
      <c r="G1504">
        <v>6</v>
      </c>
      <c r="H1504" s="72">
        <v>2</v>
      </c>
      <c r="I1504" t="s">
        <v>2595</v>
      </c>
      <c r="J1504" t="s">
        <v>1754</v>
      </c>
      <c r="K1504">
        <v>16</v>
      </c>
      <c r="L1504" s="10" t="str">
        <f t="shared" si="69"/>
        <v xml:space="preserve">Gm. </v>
      </c>
      <c r="M1504" t="str">
        <f t="shared" si="71"/>
        <v>Gm. Murów</v>
      </c>
      <c r="O1504" s="69"/>
      <c r="P1504" s="71"/>
      <c r="Q1504" s="93"/>
    </row>
    <row r="1505" spans="5:17">
      <c r="E1505" s="62" t="str">
        <f t="shared" si="70"/>
        <v>1609073</v>
      </c>
      <c r="F1505">
        <v>9</v>
      </c>
      <c r="G1505">
        <v>7</v>
      </c>
      <c r="H1505" s="72">
        <v>3</v>
      </c>
      <c r="I1505" t="s">
        <v>2595</v>
      </c>
      <c r="J1505" t="s">
        <v>1755</v>
      </c>
      <c r="K1505">
        <v>16</v>
      </c>
      <c r="L1505" s="10" t="str">
        <f t="shared" si="69"/>
        <v xml:space="preserve">M.-Gm. </v>
      </c>
      <c r="M1505" t="str">
        <f t="shared" si="71"/>
        <v>M.-Gm. Niemodlin</v>
      </c>
      <c r="O1505" s="69"/>
      <c r="P1505" s="71"/>
      <c r="Q1505" s="93"/>
    </row>
    <row r="1506" spans="5:17">
      <c r="E1506" s="62" t="str">
        <f t="shared" si="70"/>
        <v>1609083</v>
      </c>
      <c r="F1506">
        <v>9</v>
      </c>
      <c r="G1506">
        <v>8</v>
      </c>
      <c r="H1506" s="72">
        <v>3</v>
      </c>
      <c r="I1506" t="s">
        <v>2595</v>
      </c>
      <c r="J1506" t="s">
        <v>1756</v>
      </c>
      <c r="K1506">
        <v>16</v>
      </c>
      <c r="L1506" s="10" t="str">
        <f t="shared" si="69"/>
        <v xml:space="preserve">M.-Gm. </v>
      </c>
      <c r="M1506" t="str">
        <f t="shared" si="71"/>
        <v>M.-Gm. Ozimek</v>
      </c>
      <c r="O1506" s="69"/>
      <c r="P1506" s="71"/>
      <c r="Q1506" s="93"/>
    </row>
    <row r="1507" spans="5:17">
      <c r="E1507" s="62" t="str">
        <f t="shared" si="70"/>
        <v>1609092</v>
      </c>
      <c r="F1507">
        <v>9</v>
      </c>
      <c r="G1507">
        <v>9</v>
      </c>
      <c r="H1507" s="72">
        <v>2</v>
      </c>
      <c r="I1507" t="s">
        <v>2595</v>
      </c>
      <c r="J1507" t="s">
        <v>1757</v>
      </c>
      <c r="K1507">
        <v>16</v>
      </c>
      <c r="L1507" s="10" t="str">
        <f t="shared" si="69"/>
        <v xml:space="preserve">Gm. </v>
      </c>
      <c r="M1507" t="str">
        <f t="shared" si="71"/>
        <v>Gm. Popielów</v>
      </c>
      <c r="O1507" s="69"/>
      <c r="P1507" s="71"/>
      <c r="Q1507" s="93"/>
    </row>
    <row r="1508" spans="5:17">
      <c r="E1508" s="62" t="str">
        <f t="shared" si="70"/>
        <v>1609103</v>
      </c>
      <c r="F1508">
        <v>9</v>
      </c>
      <c r="G1508">
        <v>10</v>
      </c>
      <c r="H1508" s="72">
        <v>3</v>
      </c>
      <c r="I1508" t="s">
        <v>2595</v>
      </c>
      <c r="J1508" t="s">
        <v>1758</v>
      </c>
      <c r="K1508">
        <v>16</v>
      </c>
      <c r="L1508" s="10" t="str">
        <f t="shared" si="69"/>
        <v xml:space="preserve">M.-Gm. </v>
      </c>
      <c r="M1508" t="str">
        <f t="shared" si="71"/>
        <v>M.-Gm. Prószków</v>
      </c>
      <c r="O1508" s="69"/>
      <c r="P1508" s="71"/>
      <c r="Q1508" s="93"/>
    </row>
    <row r="1509" spans="5:17">
      <c r="E1509" s="62" t="str">
        <f t="shared" si="70"/>
        <v>1609112</v>
      </c>
      <c r="F1509">
        <v>9</v>
      </c>
      <c r="G1509">
        <v>11</v>
      </c>
      <c r="H1509" s="72">
        <v>2</v>
      </c>
      <c r="I1509" t="s">
        <v>2595</v>
      </c>
      <c r="J1509" t="s">
        <v>1759</v>
      </c>
      <c r="K1509">
        <v>16</v>
      </c>
      <c r="L1509" s="10" t="str">
        <f t="shared" si="69"/>
        <v xml:space="preserve">Gm. </v>
      </c>
      <c r="M1509" t="str">
        <f t="shared" si="71"/>
        <v>Gm. Tarnów Opolski</v>
      </c>
      <c r="O1509" s="69"/>
      <c r="P1509" s="71"/>
      <c r="Q1509" s="93"/>
    </row>
    <row r="1510" spans="5:17">
      <c r="E1510" s="62" t="str">
        <f t="shared" si="70"/>
        <v>1609123</v>
      </c>
      <c r="F1510">
        <v>9</v>
      </c>
      <c r="G1510">
        <v>12</v>
      </c>
      <c r="H1510" s="72">
        <v>3</v>
      </c>
      <c r="I1510" t="s">
        <v>2595</v>
      </c>
      <c r="J1510" t="s">
        <v>1760</v>
      </c>
      <c r="K1510">
        <v>16</v>
      </c>
      <c r="L1510" s="10" t="str">
        <f t="shared" si="69"/>
        <v xml:space="preserve">M.-Gm. </v>
      </c>
      <c r="M1510" t="str">
        <f t="shared" si="71"/>
        <v>M.-Gm. Tułowice</v>
      </c>
      <c r="O1510" s="69"/>
      <c r="P1510" s="71"/>
      <c r="Q1510" s="93"/>
    </row>
    <row r="1511" spans="5:17">
      <c r="E1511" s="62" t="str">
        <f t="shared" si="70"/>
        <v>1609132</v>
      </c>
      <c r="F1511">
        <v>9</v>
      </c>
      <c r="G1511">
        <v>13</v>
      </c>
      <c r="H1511" s="72">
        <v>2</v>
      </c>
      <c r="I1511" t="s">
        <v>2595</v>
      </c>
      <c r="J1511" t="s">
        <v>1761</v>
      </c>
      <c r="K1511">
        <v>16</v>
      </c>
      <c r="L1511" s="10" t="str">
        <f t="shared" si="69"/>
        <v xml:space="preserve">Gm. </v>
      </c>
      <c r="M1511" t="str">
        <f t="shared" si="71"/>
        <v>Gm. Turawa</v>
      </c>
      <c r="O1511" s="69"/>
      <c r="P1511" s="71"/>
      <c r="Q1511" s="93"/>
    </row>
    <row r="1512" spans="5:17">
      <c r="E1512" s="62" t="str">
        <f t="shared" si="70"/>
        <v>1610000</v>
      </c>
      <c r="F1512">
        <v>10</v>
      </c>
      <c r="G1512">
        <v>0</v>
      </c>
      <c r="H1512" s="72">
        <v>0</v>
      </c>
      <c r="I1512" t="s">
        <v>304</v>
      </c>
      <c r="J1512" t="s">
        <v>1762</v>
      </c>
      <c r="K1512">
        <v>16</v>
      </c>
      <c r="L1512" s="10" t="str">
        <f t="shared" si="69"/>
        <v xml:space="preserve">Pow. </v>
      </c>
      <c r="M1512" t="str">
        <f t="shared" si="71"/>
        <v>Pow. Prudnicki</v>
      </c>
      <c r="O1512" s="69"/>
      <c r="P1512" s="71"/>
      <c r="Q1512" s="93"/>
    </row>
    <row r="1513" spans="5:17">
      <c r="E1513" s="62" t="str">
        <f t="shared" si="70"/>
        <v>1610013</v>
      </c>
      <c r="F1513">
        <v>10</v>
      </c>
      <c r="G1513">
        <v>1</v>
      </c>
      <c r="H1513" s="72">
        <v>3</v>
      </c>
      <c r="I1513" t="s">
        <v>2595</v>
      </c>
      <c r="J1513" t="s">
        <v>1164</v>
      </c>
      <c r="K1513">
        <v>16</v>
      </c>
      <c r="L1513" s="10" t="str">
        <f t="shared" si="69"/>
        <v xml:space="preserve">M.-Gm. </v>
      </c>
      <c r="M1513" t="str">
        <f t="shared" si="71"/>
        <v>M.-Gm. Biała</v>
      </c>
      <c r="O1513" s="69"/>
      <c r="P1513" s="71"/>
      <c r="Q1513" s="93"/>
    </row>
    <row r="1514" spans="5:17">
      <c r="E1514" s="62" t="str">
        <f t="shared" si="70"/>
        <v>1610023</v>
      </c>
      <c r="F1514">
        <v>10</v>
      </c>
      <c r="G1514">
        <v>2</v>
      </c>
      <c r="H1514" s="72">
        <v>3</v>
      </c>
      <c r="I1514" t="s">
        <v>2595</v>
      </c>
      <c r="J1514" t="s">
        <v>1763</v>
      </c>
      <c r="K1514">
        <v>16</v>
      </c>
      <c r="L1514" s="10" t="str">
        <f t="shared" si="69"/>
        <v xml:space="preserve">M.-Gm. </v>
      </c>
      <c r="M1514" t="str">
        <f t="shared" si="71"/>
        <v>M.-Gm. Głogówek</v>
      </c>
      <c r="O1514" s="69"/>
      <c r="P1514" s="71"/>
      <c r="Q1514" s="93"/>
    </row>
    <row r="1515" spans="5:17">
      <c r="E1515" s="62" t="str">
        <f t="shared" si="70"/>
        <v>1610032</v>
      </c>
      <c r="F1515">
        <v>10</v>
      </c>
      <c r="G1515">
        <v>3</v>
      </c>
      <c r="H1515" s="72">
        <v>2</v>
      </c>
      <c r="I1515" t="s">
        <v>2595</v>
      </c>
      <c r="J1515" t="s">
        <v>981</v>
      </c>
      <c r="K1515">
        <v>16</v>
      </c>
      <c r="L1515" s="10" t="str">
        <f t="shared" si="69"/>
        <v xml:space="preserve">Gm. </v>
      </c>
      <c r="M1515" t="str">
        <f t="shared" si="71"/>
        <v>Gm. Lubrza</v>
      </c>
      <c r="O1515" s="69"/>
      <c r="P1515" s="71"/>
      <c r="Q1515" s="93"/>
    </row>
    <row r="1516" spans="5:17">
      <c r="E1516" s="62" t="str">
        <f t="shared" si="70"/>
        <v>1610043</v>
      </c>
      <c r="F1516">
        <v>10</v>
      </c>
      <c r="G1516">
        <v>4</v>
      </c>
      <c r="H1516" s="72">
        <v>3</v>
      </c>
      <c r="I1516" t="s">
        <v>2595</v>
      </c>
      <c r="J1516" t="s">
        <v>1764</v>
      </c>
      <c r="K1516">
        <v>16</v>
      </c>
      <c r="L1516" s="10" t="str">
        <f t="shared" si="69"/>
        <v xml:space="preserve">M.-Gm. </v>
      </c>
      <c r="M1516" t="str">
        <f t="shared" si="71"/>
        <v>M.-Gm. Prudnik</v>
      </c>
      <c r="O1516" s="69"/>
      <c r="P1516" s="71"/>
      <c r="Q1516" s="93"/>
    </row>
    <row r="1517" spans="5:17">
      <c r="E1517" s="62" t="str">
        <f t="shared" si="70"/>
        <v>1611000</v>
      </c>
      <c r="F1517">
        <v>11</v>
      </c>
      <c r="G1517">
        <v>0</v>
      </c>
      <c r="H1517" s="72">
        <v>0</v>
      </c>
      <c r="I1517" t="s">
        <v>304</v>
      </c>
      <c r="J1517" t="s">
        <v>1765</v>
      </c>
      <c r="K1517">
        <v>16</v>
      </c>
      <c r="L1517" s="10" t="str">
        <f t="shared" si="69"/>
        <v xml:space="preserve">Pow. </v>
      </c>
      <c r="M1517" t="str">
        <f t="shared" si="71"/>
        <v>Pow. Strzelecki</v>
      </c>
      <c r="O1517" s="69"/>
      <c r="P1517" s="71"/>
      <c r="Q1517" s="93"/>
    </row>
    <row r="1518" spans="5:17">
      <c r="E1518" s="62" t="str">
        <f t="shared" si="70"/>
        <v>1611012</v>
      </c>
      <c r="F1518">
        <v>11</v>
      </c>
      <c r="G1518">
        <v>1</v>
      </c>
      <c r="H1518" s="72">
        <v>2</v>
      </c>
      <c r="I1518" t="s">
        <v>2595</v>
      </c>
      <c r="J1518" t="s">
        <v>1766</v>
      </c>
      <c r="K1518">
        <v>16</v>
      </c>
      <c r="L1518" s="10" t="str">
        <f t="shared" si="69"/>
        <v xml:space="preserve">Gm. </v>
      </c>
      <c r="M1518" t="str">
        <f t="shared" si="71"/>
        <v>Gm. Izbicko</v>
      </c>
      <c r="O1518" s="69"/>
      <c r="P1518" s="71"/>
      <c r="Q1518" s="93"/>
    </row>
    <row r="1519" spans="5:17">
      <c r="E1519" s="62" t="str">
        <f t="shared" si="70"/>
        <v>1611022</v>
      </c>
      <c r="F1519">
        <v>11</v>
      </c>
      <c r="G1519">
        <v>2</v>
      </c>
      <c r="H1519" s="72">
        <v>2</v>
      </c>
      <c r="I1519" t="s">
        <v>2595</v>
      </c>
      <c r="J1519" t="s">
        <v>1767</v>
      </c>
      <c r="K1519">
        <v>16</v>
      </c>
      <c r="L1519" s="10" t="str">
        <f t="shared" si="69"/>
        <v xml:space="preserve">Gm. </v>
      </c>
      <c r="M1519" t="str">
        <f t="shared" si="71"/>
        <v>Gm. Jemielnica</v>
      </c>
      <c r="O1519" s="69"/>
      <c r="P1519" s="71"/>
      <c r="Q1519" s="93"/>
    </row>
    <row r="1520" spans="5:17">
      <c r="E1520" s="62" t="str">
        <f t="shared" si="70"/>
        <v>1611033</v>
      </c>
      <c r="F1520">
        <v>11</v>
      </c>
      <c r="G1520">
        <v>3</v>
      </c>
      <c r="H1520" s="72">
        <v>3</v>
      </c>
      <c r="I1520" t="s">
        <v>2595</v>
      </c>
      <c r="J1520" t="s">
        <v>1768</v>
      </c>
      <c r="K1520">
        <v>16</v>
      </c>
      <c r="L1520" s="10" t="str">
        <f t="shared" si="69"/>
        <v xml:space="preserve">M.-Gm. </v>
      </c>
      <c r="M1520" t="str">
        <f t="shared" si="71"/>
        <v>M.-Gm. Kolonowskie</v>
      </c>
      <c r="O1520" s="69"/>
      <c r="P1520" s="71"/>
      <c r="Q1520" s="93"/>
    </row>
    <row r="1521" spans="5:17">
      <c r="E1521" s="62" t="str">
        <f t="shared" si="70"/>
        <v>1611043</v>
      </c>
      <c r="F1521">
        <v>11</v>
      </c>
      <c r="G1521">
        <v>4</v>
      </c>
      <c r="H1521" s="72">
        <v>3</v>
      </c>
      <c r="I1521" t="s">
        <v>2595</v>
      </c>
      <c r="J1521" t="s">
        <v>1769</v>
      </c>
      <c r="K1521">
        <v>16</v>
      </c>
      <c r="L1521" s="10" t="str">
        <f t="shared" si="69"/>
        <v xml:space="preserve">M.-Gm. </v>
      </c>
      <c r="M1521" t="str">
        <f t="shared" si="71"/>
        <v>M.-Gm. Leśnica</v>
      </c>
      <c r="O1521" s="69"/>
      <c r="P1521" s="71"/>
      <c r="Q1521" s="93"/>
    </row>
    <row r="1522" spans="5:17">
      <c r="E1522" s="62" t="str">
        <f t="shared" si="70"/>
        <v>1611053</v>
      </c>
      <c r="F1522">
        <v>11</v>
      </c>
      <c r="G1522">
        <v>5</v>
      </c>
      <c r="H1522" s="72">
        <v>3</v>
      </c>
      <c r="I1522" t="s">
        <v>2595</v>
      </c>
      <c r="J1522" t="s">
        <v>1770</v>
      </c>
      <c r="K1522">
        <v>16</v>
      </c>
      <c r="L1522" s="10" t="str">
        <f t="shared" si="69"/>
        <v xml:space="preserve">M.-Gm. </v>
      </c>
      <c r="M1522" t="str">
        <f t="shared" si="71"/>
        <v>M.-Gm. Strzelce Opolskie</v>
      </c>
      <c r="O1522" s="69"/>
      <c r="P1522" s="71"/>
      <c r="Q1522" s="93"/>
    </row>
    <row r="1523" spans="5:17">
      <c r="E1523" s="62" t="str">
        <f t="shared" si="70"/>
        <v>1611063</v>
      </c>
      <c r="F1523">
        <v>11</v>
      </c>
      <c r="G1523">
        <v>6</v>
      </c>
      <c r="H1523" s="72">
        <v>3</v>
      </c>
      <c r="I1523" t="s">
        <v>2595</v>
      </c>
      <c r="J1523" t="s">
        <v>1161</v>
      </c>
      <c r="K1523">
        <v>16</v>
      </c>
      <c r="L1523" s="10" t="str">
        <f t="shared" si="69"/>
        <v xml:space="preserve">M.-Gm. </v>
      </c>
      <c r="M1523" t="str">
        <f t="shared" si="71"/>
        <v>M.-Gm. Ujazd</v>
      </c>
      <c r="O1523" s="69"/>
      <c r="P1523" s="71"/>
      <c r="Q1523" s="93"/>
    </row>
    <row r="1524" spans="5:17">
      <c r="E1524" s="62" t="str">
        <f t="shared" si="70"/>
        <v>1611073</v>
      </c>
      <c r="F1524">
        <v>11</v>
      </c>
      <c r="G1524">
        <v>7</v>
      </c>
      <c r="H1524" s="72">
        <v>3</v>
      </c>
      <c r="I1524" t="s">
        <v>2595</v>
      </c>
      <c r="J1524" t="s">
        <v>1771</v>
      </c>
      <c r="K1524">
        <v>16</v>
      </c>
      <c r="L1524" s="10" t="str">
        <f t="shared" si="69"/>
        <v xml:space="preserve">M.-Gm. </v>
      </c>
      <c r="M1524" t="str">
        <f t="shared" si="71"/>
        <v>M.-Gm. Zawadzkie</v>
      </c>
      <c r="O1524" s="69"/>
      <c r="P1524" s="71"/>
      <c r="Q1524" s="93"/>
    </row>
    <row r="1525" spans="5:17">
      <c r="E1525" s="62" t="str">
        <f t="shared" si="70"/>
        <v>1661000</v>
      </c>
      <c r="F1525">
        <v>61</v>
      </c>
      <c r="G1525">
        <v>0</v>
      </c>
      <c r="H1525" s="72">
        <v>0</v>
      </c>
      <c r="I1525" t="s">
        <v>331</v>
      </c>
      <c r="J1525" t="s">
        <v>356</v>
      </c>
      <c r="K1525">
        <v>16</v>
      </c>
      <c r="L1525" s="10" t="str">
        <f t="shared" si="69"/>
        <v xml:space="preserve">M. </v>
      </c>
      <c r="M1525" t="str">
        <f t="shared" si="71"/>
        <v>M. Opole</v>
      </c>
      <c r="O1525" s="69"/>
      <c r="P1525" s="71"/>
      <c r="Q1525" s="93"/>
    </row>
    <row r="1526" spans="5:17">
      <c r="E1526" s="62" t="str">
        <f t="shared" si="70"/>
        <v>1800000</v>
      </c>
      <c r="F1526">
        <v>0</v>
      </c>
      <c r="G1526">
        <v>0</v>
      </c>
      <c r="H1526" s="72">
        <v>0</v>
      </c>
      <c r="I1526" t="s">
        <v>301</v>
      </c>
      <c r="J1526" t="s">
        <v>315</v>
      </c>
      <c r="K1526">
        <v>18</v>
      </c>
      <c r="L1526" s="10" t="str">
        <f t="shared" si="69"/>
        <v xml:space="preserve">Woj. </v>
      </c>
      <c r="M1526" t="str">
        <f t="shared" si="71"/>
        <v>Woj. Podkarpackie</v>
      </c>
      <c r="O1526" s="69"/>
      <c r="P1526" s="71"/>
      <c r="Q1526" s="93"/>
    </row>
    <row r="1527" spans="5:17">
      <c r="E1527" s="62" t="str">
        <f t="shared" si="70"/>
        <v>1801000</v>
      </c>
      <c r="F1527">
        <v>1</v>
      </c>
      <c r="G1527">
        <v>0</v>
      </c>
      <c r="H1527" s="72">
        <v>0</v>
      </c>
      <c r="I1527" t="s">
        <v>304</v>
      </c>
      <c r="J1527" t="s">
        <v>1772</v>
      </c>
      <c r="K1527">
        <v>18</v>
      </c>
      <c r="L1527" s="10" t="str">
        <f t="shared" si="69"/>
        <v xml:space="preserve">Pow. </v>
      </c>
      <c r="M1527" t="str">
        <f t="shared" si="71"/>
        <v>Pow. Bieszczadzki</v>
      </c>
      <c r="O1527" s="69"/>
      <c r="P1527" s="71"/>
      <c r="Q1527" s="93"/>
    </row>
    <row r="1528" spans="5:17">
      <c r="E1528" s="62" t="str">
        <f t="shared" si="70"/>
        <v>1801032</v>
      </c>
      <c r="F1528">
        <v>1</v>
      </c>
      <c r="G1528">
        <v>3</v>
      </c>
      <c r="H1528" s="72">
        <v>2</v>
      </c>
      <c r="I1528" t="s">
        <v>2595</v>
      </c>
      <c r="J1528" t="s">
        <v>1773</v>
      </c>
      <c r="K1528">
        <v>18</v>
      </c>
      <c r="L1528" s="10" t="str">
        <f t="shared" si="69"/>
        <v xml:space="preserve">Gm. </v>
      </c>
      <c r="M1528" t="str">
        <f t="shared" si="71"/>
        <v>Gm. Czarna</v>
      </c>
      <c r="O1528" s="69"/>
      <c r="P1528" s="71"/>
      <c r="Q1528" s="93"/>
    </row>
    <row r="1529" spans="5:17">
      <c r="E1529" s="62" t="str">
        <f t="shared" si="70"/>
        <v>1801052</v>
      </c>
      <c r="F1529">
        <v>1</v>
      </c>
      <c r="G1529">
        <v>5</v>
      </c>
      <c r="H1529" s="72">
        <v>2</v>
      </c>
      <c r="I1529" t="s">
        <v>2595</v>
      </c>
      <c r="J1529" t="s">
        <v>1774</v>
      </c>
      <c r="K1529">
        <v>18</v>
      </c>
      <c r="L1529" s="10" t="str">
        <f t="shared" si="69"/>
        <v xml:space="preserve">Gm. </v>
      </c>
      <c r="M1529" t="str">
        <f t="shared" si="71"/>
        <v>Gm. Lutowiska</v>
      </c>
      <c r="O1529" s="69"/>
      <c r="P1529" s="71"/>
      <c r="Q1529" s="93"/>
    </row>
    <row r="1530" spans="5:17">
      <c r="E1530" s="62" t="str">
        <f t="shared" si="70"/>
        <v>1801083</v>
      </c>
      <c r="F1530">
        <v>1</v>
      </c>
      <c r="G1530">
        <v>8</v>
      </c>
      <c r="H1530" s="72">
        <v>3</v>
      </c>
      <c r="I1530" t="s">
        <v>2595</v>
      </c>
      <c r="J1530" t="s">
        <v>1775</v>
      </c>
      <c r="K1530">
        <v>18</v>
      </c>
      <c r="L1530" s="10" t="str">
        <f t="shared" si="69"/>
        <v xml:space="preserve">M.-Gm. </v>
      </c>
      <c r="M1530" t="str">
        <f t="shared" si="71"/>
        <v>M.-Gm. Ustrzyki Dolne</v>
      </c>
      <c r="O1530" s="69"/>
      <c r="P1530" s="71"/>
      <c r="Q1530" s="93"/>
    </row>
    <row r="1531" spans="5:17">
      <c r="E1531" s="62" t="str">
        <f t="shared" si="70"/>
        <v>1802000</v>
      </c>
      <c r="F1531">
        <v>2</v>
      </c>
      <c r="G1531">
        <v>0</v>
      </c>
      <c r="H1531" s="72">
        <v>0</v>
      </c>
      <c r="I1531" t="s">
        <v>304</v>
      </c>
      <c r="J1531" t="s">
        <v>1776</v>
      </c>
      <c r="K1531">
        <v>18</v>
      </c>
      <c r="L1531" s="10" t="str">
        <f t="shared" si="69"/>
        <v xml:space="preserve">Pow. </v>
      </c>
      <c r="M1531" t="str">
        <f t="shared" si="71"/>
        <v>Pow. Brzozowski</v>
      </c>
      <c r="O1531" s="69"/>
      <c r="P1531" s="71"/>
      <c r="Q1531" s="93"/>
    </row>
    <row r="1532" spans="5:17">
      <c r="E1532" s="62" t="str">
        <f t="shared" si="70"/>
        <v>1802013</v>
      </c>
      <c r="F1532">
        <v>2</v>
      </c>
      <c r="G1532">
        <v>1</v>
      </c>
      <c r="H1532" s="72">
        <v>3</v>
      </c>
      <c r="I1532" t="s">
        <v>2595</v>
      </c>
      <c r="J1532" t="s">
        <v>1777</v>
      </c>
      <c r="K1532">
        <v>18</v>
      </c>
      <c r="L1532" s="10" t="str">
        <f t="shared" si="69"/>
        <v xml:space="preserve">M.-Gm. </v>
      </c>
      <c r="M1532" t="str">
        <f t="shared" si="71"/>
        <v>M.-Gm. Brzozów</v>
      </c>
      <c r="O1532" s="69"/>
      <c r="P1532" s="71"/>
      <c r="Q1532" s="93"/>
    </row>
    <row r="1533" spans="5:17">
      <c r="E1533" s="62" t="str">
        <f t="shared" si="70"/>
        <v>1802022</v>
      </c>
      <c r="F1533">
        <v>2</v>
      </c>
      <c r="G1533">
        <v>2</v>
      </c>
      <c r="H1533" s="72">
        <v>2</v>
      </c>
      <c r="I1533" t="s">
        <v>2595</v>
      </c>
      <c r="J1533" t="s">
        <v>1778</v>
      </c>
      <c r="K1533">
        <v>18</v>
      </c>
      <c r="L1533" s="10" t="str">
        <f t="shared" si="69"/>
        <v xml:space="preserve">Gm. </v>
      </c>
      <c r="M1533" t="str">
        <f t="shared" si="71"/>
        <v>Gm. Domaradz</v>
      </c>
      <c r="O1533" s="69"/>
      <c r="P1533" s="71"/>
      <c r="Q1533" s="93"/>
    </row>
    <row r="1534" spans="5:17">
      <c r="E1534" s="62" t="str">
        <f t="shared" si="70"/>
        <v>1802032</v>
      </c>
      <c r="F1534">
        <v>2</v>
      </c>
      <c r="G1534">
        <v>3</v>
      </c>
      <c r="H1534" s="72">
        <v>2</v>
      </c>
      <c r="I1534" t="s">
        <v>2595</v>
      </c>
      <c r="J1534" t="s">
        <v>1779</v>
      </c>
      <c r="K1534">
        <v>18</v>
      </c>
      <c r="L1534" s="10" t="str">
        <f t="shared" si="69"/>
        <v xml:space="preserve">Gm. </v>
      </c>
      <c r="M1534" t="str">
        <f t="shared" si="71"/>
        <v>Gm. Dydnia</v>
      </c>
      <c r="O1534" s="69"/>
      <c r="P1534" s="71"/>
      <c r="Q1534" s="93"/>
    </row>
    <row r="1535" spans="5:17">
      <c r="E1535" s="62" t="str">
        <f t="shared" si="70"/>
        <v>1802042</v>
      </c>
      <c r="F1535">
        <v>2</v>
      </c>
      <c r="G1535">
        <v>4</v>
      </c>
      <c r="H1535" s="72">
        <v>2</v>
      </c>
      <c r="I1535" t="s">
        <v>2595</v>
      </c>
      <c r="J1535" t="s">
        <v>1780</v>
      </c>
      <c r="K1535">
        <v>18</v>
      </c>
      <c r="L1535" s="10" t="str">
        <f t="shared" si="69"/>
        <v xml:space="preserve">Gm. </v>
      </c>
      <c r="M1535" t="str">
        <f t="shared" si="71"/>
        <v>Gm. Haczów</v>
      </c>
      <c r="O1535" s="69"/>
      <c r="P1535" s="71"/>
      <c r="Q1535" s="93"/>
    </row>
    <row r="1536" spans="5:17">
      <c r="E1536" s="62" t="str">
        <f t="shared" si="70"/>
        <v>1802052</v>
      </c>
      <c r="F1536">
        <v>2</v>
      </c>
      <c r="G1536">
        <v>5</v>
      </c>
      <c r="H1536" s="72">
        <v>2</v>
      </c>
      <c r="I1536" t="s">
        <v>2595</v>
      </c>
      <c r="J1536" t="s">
        <v>1781</v>
      </c>
      <c r="K1536">
        <v>18</v>
      </c>
      <c r="L1536" s="10" t="str">
        <f t="shared" si="69"/>
        <v xml:space="preserve">Gm. </v>
      </c>
      <c r="M1536" t="str">
        <f t="shared" si="71"/>
        <v>Gm. Jasienica Rosielna</v>
      </c>
      <c r="O1536" s="69"/>
      <c r="P1536" s="71"/>
      <c r="Q1536" s="93"/>
    </row>
    <row r="1537" spans="5:17">
      <c r="E1537" s="62" t="str">
        <f t="shared" si="70"/>
        <v>1802062</v>
      </c>
      <c r="F1537">
        <v>2</v>
      </c>
      <c r="G1537">
        <v>6</v>
      </c>
      <c r="H1537" s="72">
        <v>2</v>
      </c>
      <c r="I1537" t="s">
        <v>2595</v>
      </c>
      <c r="J1537" t="s">
        <v>1782</v>
      </c>
      <c r="K1537">
        <v>18</v>
      </c>
      <c r="L1537" s="10" t="str">
        <f t="shared" ref="L1537:L1600" si="72">+IF(H1537=1,"M. ",IF(H1537=2,"Gm. ",IF(H1537=3,"M.-Gm. ",IF(F1537&gt;60,"M. ",LEFT(I1537,3)&amp;". "))))</f>
        <v xml:space="preserve">Gm. </v>
      </c>
      <c r="M1537" t="str">
        <f t="shared" si="71"/>
        <v>Gm. Nozdrzec</v>
      </c>
      <c r="O1537" s="69"/>
      <c r="P1537" s="71"/>
      <c r="Q1537" s="93"/>
    </row>
    <row r="1538" spans="5:17">
      <c r="E1538" s="62" t="str">
        <f t="shared" ref="E1538:E1601" si="73">TEXT(K1538,"00")&amp;TEXT(F1538,"00")&amp;TEXT(G1538,"00")&amp;TEXT(H1538,"0")</f>
        <v>1803000</v>
      </c>
      <c r="F1538">
        <v>3</v>
      </c>
      <c r="G1538">
        <v>0</v>
      </c>
      <c r="H1538" s="72">
        <v>0</v>
      </c>
      <c r="I1538" t="s">
        <v>304</v>
      </c>
      <c r="J1538" t="s">
        <v>1783</v>
      </c>
      <c r="K1538">
        <v>18</v>
      </c>
      <c r="L1538" s="10" t="str">
        <f t="shared" si="72"/>
        <v xml:space="preserve">Pow. </v>
      </c>
      <c r="M1538" t="str">
        <f t="shared" ref="M1538:M1601" si="74">+L1538&amp;PROPER(J1538)</f>
        <v>Pow. Dębicki</v>
      </c>
      <c r="O1538" s="69"/>
      <c r="P1538" s="71"/>
      <c r="Q1538" s="93"/>
    </row>
    <row r="1539" spans="5:17">
      <c r="E1539" s="62" t="str">
        <f t="shared" si="73"/>
        <v>1803011</v>
      </c>
      <c r="F1539">
        <v>3</v>
      </c>
      <c r="G1539">
        <v>1</v>
      </c>
      <c r="H1539" s="72">
        <v>1</v>
      </c>
      <c r="I1539" t="s">
        <v>2595</v>
      </c>
      <c r="J1539" t="s">
        <v>1784</v>
      </c>
      <c r="K1539">
        <v>18</v>
      </c>
      <c r="L1539" s="10" t="str">
        <f t="shared" si="72"/>
        <v xml:space="preserve">M. </v>
      </c>
      <c r="M1539" t="str">
        <f t="shared" si="74"/>
        <v>M. Dębica</v>
      </c>
      <c r="O1539" s="69"/>
      <c r="P1539" s="71"/>
      <c r="Q1539" s="93"/>
    </row>
    <row r="1540" spans="5:17">
      <c r="E1540" s="62" t="str">
        <f t="shared" si="73"/>
        <v>1803023</v>
      </c>
      <c r="F1540">
        <v>3</v>
      </c>
      <c r="G1540">
        <v>2</v>
      </c>
      <c r="H1540" s="72">
        <v>3</v>
      </c>
      <c r="I1540" t="s">
        <v>2595</v>
      </c>
      <c r="J1540" t="s">
        <v>1785</v>
      </c>
      <c r="K1540">
        <v>18</v>
      </c>
      <c r="L1540" s="10" t="str">
        <f t="shared" si="72"/>
        <v xml:space="preserve">M.-Gm. </v>
      </c>
      <c r="M1540" t="str">
        <f t="shared" si="74"/>
        <v>M.-Gm. Brzostek</v>
      </c>
      <c r="O1540" s="69"/>
      <c r="P1540" s="71"/>
      <c r="Q1540" s="93"/>
    </row>
    <row r="1541" spans="5:17">
      <c r="E1541" s="62" t="str">
        <f t="shared" si="73"/>
        <v>1803032</v>
      </c>
      <c r="F1541">
        <v>3</v>
      </c>
      <c r="G1541">
        <v>3</v>
      </c>
      <c r="H1541" s="72">
        <v>2</v>
      </c>
      <c r="I1541" t="s">
        <v>2595</v>
      </c>
      <c r="J1541" t="s">
        <v>1773</v>
      </c>
      <c r="K1541">
        <v>18</v>
      </c>
      <c r="L1541" s="10" t="str">
        <f t="shared" si="72"/>
        <v xml:space="preserve">Gm. </v>
      </c>
      <c r="M1541" t="str">
        <f t="shared" si="74"/>
        <v>Gm. Czarna</v>
      </c>
      <c r="O1541" s="69"/>
      <c r="P1541" s="71"/>
      <c r="Q1541" s="93"/>
    </row>
    <row r="1542" spans="5:17">
      <c r="E1542" s="62" t="str">
        <f t="shared" si="73"/>
        <v>1803042</v>
      </c>
      <c r="F1542">
        <v>3</v>
      </c>
      <c r="G1542">
        <v>4</v>
      </c>
      <c r="H1542" s="72">
        <v>2</v>
      </c>
      <c r="I1542" t="s">
        <v>2595</v>
      </c>
      <c r="J1542" t="s">
        <v>1784</v>
      </c>
      <c r="K1542">
        <v>18</v>
      </c>
      <c r="L1542" s="10" t="str">
        <f t="shared" si="72"/>
        <v xml:space="preserve">Gm. </v>
      </c>
      <c r="M1542" t="str">
        <f t="shared" si="74"/>
        <v>Gm. Dębica</v>
      </c>
      <c r="O1542" s="69"/>
      <c r="P1542" s="71"/>
      <c r="Q1542" s="93"/>
    </row>
    <row r="1543" spans="5:17">
      <c r="E1543" s="62" t="str">
        <f t="shared" si="73"/>
        <v>1803052</v>
      </c>
      <c r="F1543">
        <v>3</v>
      </c>
      <c r="G1543">
        <v>5</v>
      </c>
      <c r="H1543" s="72">
        <v>2</v>
      </c>
      <c r="I1543" t="s">
        <v>2595</v>
      </c>
      <c r="J1543" t="s">
        <v>1786</v>
      </c>
      <c r="K1543">
        <v>18</v>
      </c>
      <c r="L1543" s="10" t="str">
        <f t="shared" si="72"/>
        <v xml:space="preserve">Gm. </v>
      </c>
      <c r="M1543" t="str">
        <f t="shared" si="74"/>
        <v>Gm. Jodłowa</v>
      </c>
      <c r="O1543" s="69"/>
      <c r="P1543" s="71"/>
      <c r="Q1543" s="93"/>
    </row>
    <row r="1544" spans="5:17">
      <c r="E1544" s="62" t="str">
        <f t="shared" si="73"/>
        <v>1803063</v>
      </c>
      <c r="F1544">
        <v>3</v>
      </c>
      <c r="G1544">
        <v>6</v>
      </c>
      <c r="H1544" s="72">
        <v>3</v>
      </c>
      <c r="I1544" t="s">
        <v>2595</v>
      </c>
      <c r="J1544" t="s">
        <v>1787</v>
      </c>
      <c r="K1544">
        <v>18</v>
      </c>
      <c r="L1544" s="10" t="str">
        <f t="shared" si="72"/>
        <v xml:space="preserve">M.-Gm. </v>
      </c>
      <c r="M1544" t="str">
        <f t="shared" si="74"/>
        <v>M.-Gm. Pilzno</v>
      </c>
      <c r="O1544" s="69"/>
      <c r="P1544" s="71"/>
      <c r="Q1544" s="93"/>
    </row>
    <row r="1545" spans="5:17">
      <c r="E1545" s="62" t="str">
        <f t="shared" si="73"/>
        <v>1803072</v>
      </c>
      <c r="F1545">
        <v>3</v>
      </c>
      <c r="G1545">
        <v>7</v>
      </c>
      <c r="H1545" s="72">
        <v>2</v>
      </c>
      <c r="I1545" t="s">
        <v>2595</v>
      </c>
      <c r="J1545" t="s">
        <v>1788</v>
      </c>
      <c r="K1545">
        <v>18</v>
      </c>
      <c r="L1545" s="10" t="str">
        <f t="shared" si="72"/>
        <v xml:space="preserve">Gm. </v>
      </c>
      <c r="M1545" t="str">
        <f t="shared" si="74"/>
        <v>Gm. Żyraków</v>
      </c>
      <c r="O1545" s="69"/>
      <c r="P1545" s="71"/>
      <c r="Q1545" s="93"/>
    </row>
    <row r="1546" spans="5:17">
      <c r="E1546" s="62" t="str">
        <f t="shared" si="73"/>
        <v>1804000</v>
      </c>
      <c r="F1546">
        <v>4</v>
      </c>
      <c r="G1546">
        <v>0</v>
      </c>
      <c r="H1546" s="72">
        <v>0</v>
      </c>
      <c r="I1546" t="s">
        <v>304</v>
      </c>
      <c r="J1546" t="s">
        <v>1789</v>
      </c>
      <c r="K1546">
        <v>18</v>
      </c>
      <c r="L1546" s="10" t="str">
        <f t="shared" si="72"/>
        <v xml:space="preserve">Pow. </v>
      </c>
      <c r="M1546" t="str">
        <f t="shared" si="74"/>
        <v>Pow. Jarosławski</v>
      </c>
      <c r="O1546" s="69"/>
      <c r="P1546" s="71"/>
      <c r="Q1546" s="93"/>
    </row>
    <row r="1547" spans="5:17">
      <c r="E1547" s="62" t="str">
        <f t="shared" si="73"/>
        <v>1804011</v>
      </c>
      <c r="F1547">
        <v>4</v>
      </c>
      <c r="G1547">
        <v>1</v>
      </c>
      <c r="H1547" s="72">
        <v>1</v>
      </c>
      <c r="I1547" t="s">
        <v>2595</v>
      </c>
      <c r="J1547" t="s">
        <v>1790</v>
      </c>
      <c r="K1547">
        <v>18</v>
      </c>
      <c r="L1547" s="10" t="str">
        <f t="shared" si="72"/>
        <v xml:space="preserve">M. </v>
      </c>
      <c r="M1547" t="str">
        <f t="shared" si="74"/>
        <v>M. Jarosław</v>
      </c>
      <c r="O1547" s="69"/>
      <c r="P1547" s="71"/>
      <c r="Q1547" s="93"/>
    </row>
    <row r="1548" spans="5:17">
      <c r="E1548" s="62" t="str">
        <f t="shared" si="73"/>
        <v>1804021</v>
      </c>
      <c r="F1548">
        <v>4</v>
      </c>
      <c r="G1548">
        <v>2</v>
      </c>
      <c r="H1548" s="72">
        <v>1</v>
      </c>
      <c r="I1548" t="s">
        <v>2595</v>
      </c>
      <c r="J1548" t="s">
        <v>1791</v>
      </c>
      <c r="K1548">
        <v>18</v>
      </c>
      <c r="L1548" s="10" t="str">
        <f t="shared" si="72"/>
        <v xml:space="preserve">M. </v>
      </c>
      <c r="M1548" t="str">
        <f t="shared" si="74"/>
        <v>M. Radymno</v>
      </c>
      <c r="O1548" s="69"/>
      <c r="P1548" s="71"/>
      <c r="Q1548" s="93"/>
    </row>
    <row r="1549" spans="5:17">
      <c r="E1549" s="62" t="str">
        <f t="shared" si="73"/>
        <v>1804032</v>
      </c>
      <c r="F1549">
        <v>4</v>
      </c>
      <c r="G1549">
        <v>3</v>
      </c>
      <c r="H1549" s="72">
        <v>2</v>
      </c>
      <c r="I1549" t="s">
        <v>2595</v>
      </c>
      <c r="J1549" t="s">
        <v>1792</v>
      </c>
      <c r="K1549">
        <v>18</v>
      </c>
      <c r="L1549" s="10" t="str">
        <f t="shared" si="72"/>
        <v xml:space="preserve">Gm. </v>
      </c>
      <c r="M1549" t="str">
        <f t="shared" si="74"/>
        <v>Gm. Chłopice</v>
      </c>
      <c r="O1549" s="69"/>
      <c r="P1549" s="71"/>
      <c r="Q1549" s="93"/>
    </row>
    <row r="1550" spans="5:17">
      <c r="E1550" s="62" t="str">
        <f t="shared" si="73"/>
        <v>1804042</v>
      </c>
      <c r="F1550">
        <v>4</v>
      </c>
      <c r="G1550">
        <v>4</v>
      </c>
      <c r="H1550" s="72">
        <v>2</v>
      </c>
      <c r="I1550" t="s">
        <v>2595</v>
      </c>
      <c r="J1550" t="s">
        <v>1790</v>
      </c>
      <c r="K1550">
        <v>18</v>
      </c>
      <c r="L1550" s="10" t="str">
        <f t="shared" si="72"/>
        <v xml:space="preserve">Gm. </v>
      </c>
      <c r="M1550" t="str">
        <f t="shared" si="74"/>
        <v>Gm. Jarosław</v>
      </c>
      <c r="O1550" s="69"/>
      <c r="P1550" s="71"/>
      <c r="Q1550" s="93"/>
    </row>
    <row r="1551" spans="5:17">
      <c r="E1551" s="62" t="str">
        <f t="shared" si="73"/>
        <v>1804052</v>
      </c>
      <c r="F1551">
        <v>4</v>
      </c>
      <c r="G1551">
        <v>5</v>
      </c>
      <c r="H1551" s="72">
        <v>2</v>
      </c>
      <c r="I1551" t="s">
        <v>2595</v>
      </c>
      <c r="J1551" t="s">
        <v>1793</v>
      </c>
      <c r="K1551">
        <v>18</v>
      </c>
      <c r="L1551" s="10" t="str">
        <f t="shared" si="72"/>
        <v xml:space="preserve">Gm. </v>
      </c>
      <c r="M1551" t="str">
        <f t="shared" si="74"/>
        <v>Gm. Laszki</v>
      </c>
      <c r="O1551" s="69"/>
      <c r="P1551" s="71"/>
      <c r="Q1551" s="93"/>
    </row>
    <row r="1552" spans="5:17">
      <c r="E1552" s="62" t="str">
        <f t="shared" si="73"/>
        <v>1804062</v>
      </c>
      <c r="F1552">
        <v>4</v>
      </c>
      <c r="G1552">
        <v>6</v>
      </c>
      <c r="H1552" s="72">
        <v>2</v>
      </c>
      <c r="I1552" t="s">
        <v>2595</v>
      </c>
      <c r="J1552" t="s">
        <v>1794</v>
      </c>
      <c r="K1552">
        <v>18</v>
      </c>
      <c r="L1552" s="10" t="str">
        <f t="shared" si="72"/>
        <v xml:space="preserve">Gm. </v>
      </c>
      <c r="M1552" t="str">
        <f t="shared" si="74"/>
        <v>Gm. Pawłosiów</v>
      </c>
      <c r="O1552" s="69"/>
      <c r="P1552" s="71"/>
      <c r="Q1552" s="93"/>
    </row>
    <row r="1553" spans="5:17">
      <c r="E1553" s="62" t="str">
        <f t="shared" si="73"/>
        <v>1804073</v>
      </c>
      <c r="F1553">
        <v>4</v>
      </c>
      <c r="G1553">
        <v>7</v>
      </c>
      <c r="H1553" s="72">
        <v>3</v>
      </c>
      <c r="I1553" t="s">
        <v>2595</v>
      </c>
      <c r="J1553" t="s">
        <v>1795</v>
      </c>
      <c r="K1553">
        <v>18</v>
      </c>
      <c r="L1553" s="10" t="str">
        <f t="shared" si="72"/>
        <v xml:space="preserve">M.-Gm. </v>
      </c>
      <c r="M1553" t="str">
        <f t="shared" si="74"/>
        <v>M.-Gm. Pruchnik</v>
      </c>
      <c r="O1553" s="69"/>
      <c r="P1553" s="71"/>
      <c r="Q1553" s="93"/>
    </row>
    <row r="1554" spans="5:17">
      <c r="E1554" s="62" t="str">
        <f t="shared" si="73"/>
        <v>1804082</v>
      </c>
      <c r="F1554">
        <v>4</v>
      </c>
      <c r="G1554">
        <v>8</v>
      </c>
      <c r="H1554" s="72">
        <v>2</v>
      </c>
      <c r="I1554" t="s">
        <v>2595</v>
      </c>
      <c r="J1554" t="s">
        <v>1791</v>
      </c>
      <c r="K1554">
        <v>18</v>
      </c>
      <c r="L1554" s="10" t="str">
        <f t="shared" si="72"/>
        <v xml:space="preserve">Gm. </v>
      </c>
      <c r="M1554" t="str">
        <f t="shared" si="74"/>
        <v>Gm. Radymno</v>
      </c>
      <c r="O1554" s="69"/>
      <c r="P1554" s="71"/>
      <c r="Q1554" s="93"/>
    </row>
    <row r="1555" spans="5:17">
      <c r="E1555" s="62" t="str">
        <f t="shared" si="73"/>
        <v>1804092</v>
      </c>
      <c r="F1555">
        <v>4</v>
      </c>
      <c r="G1555">
        <v>9</v>
      </c>
      <c r="H1555" s="72">
        <v>2</v>
      </c>
      <c r="I1555" t="s">
        <v>2595</v>
      </c>
      <c r="J1555" t="s">
        <v>1796</v>
      </c>
      <c r="K1555">
        <v>18</v>
      </c>
      <c r="L1555" s="10" t="str">
        <f t="shared" si="72"/>
        <v xml:space="preserve">Gm. </v>
      </c>
      <c r="M1555" t="str">
        <f t="shared" si="74"/>
        <v>Gm. Rokietnica</v>
      </c>
      <c r="O1555" s="69"/>
      <c r="P1555" s="71"/>
      <c r="Q1555" s="93"/>
    </row>
    <row r="1556" spans="5:17">
      <c r="E1556" s="62" t="str">
        <f t="shared" si="73"/>
        <v>1804102</v>
      </c>
      <c r="F1556">
        <v>4</v>
      </c>
      <c r="G1556">
        <v>10</v>
      </c>
      <c r="H1556" s="72">
        <v>2</v>
      </c>
      <c r="I1556" t="s">
        <v>2595</v>
      </c>
      <c r="J1556" t="s">
        <v>1797</v>
      </c>
      <c r="K1556">
        <v>18</v>
      </c>
      <c r="L1556" s="10" t="str">
        <f t="shared" si="72"/>
        <v xml:space="preserve">Gm. </v>
      </c>
      <c r="M1556" t="str">
        <f t="shared" si="74"/>
        <v>Gm. Roźwienica</v>
      </c>
      <c r="O1556" s="69"/>
      <c r="P1556" s="71"/>
      <c r="Q1556" s="93"/>
    </row>
    <row r="1557" spans="5:17">
      <c r="E1557" s="62" t="str">
        <f t="shared" si="73"/>
        <v>1804112</v>
      </c>
      <c r="F1557">
        <v>4</v>
      </c>
      <c r="G1557">
        <v>11</v>
      </c>
      <c r="H1557" s="72">
        <v>2</v>
      </c>
      <c r="I1557" t="s">
        <v>2595</v>
      </c>
      <c r="J1557" t="s">
        <v>1798</v>
      </c>
      <c r="K1557">
        <v>18</v>
      </c>
      <c r="L1557" s="10" t="str">
        <f t="shared" si="72"/>
        <v xml:space="preserve">Gm. </v>
      </c>
      <c r="M1557" t="str">
        <f t="shared" si="74"/>
        <v>Gm. Wiązownica</v>
      </c>
      <c r="O1557" s="69"/>
      <c r="P1557" s="71"/>
      <c r="Q1557" s="93"/>
    </row>
    <row r="1558" spans="5:17">
      <c r="E1558" s="62" t="str">
        <f t="shared" si="73"/>
        <v>1805000</v>
      </c>
      <c r="F1558">
        <v>5</v>
      </c>
      <c r="G1558">
        <v>0</v>
      </c>
      <c r="H1558" s="72">
        <v>0</v>
      </c>
      <c r="I1558" t="s">
        <v>304</v>
      </c>
      <c r="J1558" t="s">
        <v>1799</v>
      </c>
      <c r="K1558">
        <v>18</v>
      </c>
      <c r="L1558" s="10" t="str">
        <f t="shared" si="72"/>
        <v xml:space="preserve">Pow. </v>
      </c>
      <c r="M1558" t="str">
        <f t="shared" si="74"/>
        <v>Pow. Jasielski</v>
      </c>
      <c r="O1558" s="69"/>
      <c r="P1558" s="71"/>
      <c r="Q1558" s="93"/>
    </row>
    <row r="1559" spans="5:17">
      <c r="E1559" s="62" t="str">
        <f t="shared" si="73"/>
        <v>1805011</v>
      </c>
      <c r="F1559">
        <v>5</v>
      </c>
      <c r="G1559">
        <v>1</v>
      </c>
      <c r="H1559" s="72">
        <v>1</v>
      </c>
      <c r="I1559" t="s">
        <v>2595</v>
      </c>
      <c r="J1559" t="s">
        <v>1800</v>
      </c>
      <c r="K1559">
        <v>18</v>
      </c>
      <c r="L1559" s="10" t="str">
        <f t="shared" si="72"/>
        <v xml:space="preserve">M. </v>
      </c>
      <c r="M1559" t="str">
        <f t="shared" si="74"/>
        <v>M. Jasło</v>
      </c>
      <c r="O1559" s="69"/>
      <c r="P1559" s="71"/>
      <c r="Q1559" s="93"/>
    </row>
    <row r="1560" spans="5:17">
      <c r="E1560" s="62" t="str">
        <f t="shared" si="73"/>
        <v>1805022</v>
      </c>
      <c r="F1560">
        <v>5</v>
      </c>
      <c r="G1560">
        <v>2</v>
      </c>
      <c r="H1560" s="72">
        <v>2</v>
      </c>
      <c r="I1560" t="s">
        <v>2595</v>
      </c>
      <c r="J1560" t="s">
        <v>1801</v>
      </c>
      <c r="K1560">
        <v>18</v>
      </c>
      <c r="L1560" s="10" t="str">
        <f t="shared" si="72"/>
        <v xml:space="preserve">Gm. </v>
      </c>
      <c r="M1560" t="str">
        <f t="shared" si="74"/>
        <v>Gm. Brzyska</v>
      </c>
      <c r="O1560" s="69"/>
      <c r="P1560" s="71"/>
      <c r="Q1560" s="93"/>
    </row>
    <row r="1561" spans="5:17">
      <c r="E1561" s="62" t="str">
        <f t="shared" si="73"/>
        <v>1805032</v>
      </c>
      <c r="F1561">
        <v>5</v>
      </c>
      <c r="G1561">
        <v>3</v>
      </c>
      <c r="H1561" s="72">
        <v>2</v>
      </c>
      <c r="I1561" t="s">
        <v>2595</v>
      </c>
      <c r="J1561" t="s">
        <v>1802</v>
      </c>
      <c r="K1561">
        <v>18</v>
      </c>
      <c r="L1561" s="10" t="str">
        <f t="shared" si="72"/>
        <v xml:space="preserve">Gm. </v>
      </c>
      <c r="M1561" t="str">
        <f t="shared" si="74"/>
        <v>Gm. Dębowiec</v>
      </c>
      <c r="O1561" s="69"/>
      <c r="P1561" s="71"/>
      <c r="Q1561" s="93"/>
    </row>
    <row r="1562" spans="5:17">
      <c r="E1562" s="62" t="str">
        <f t="shared" si="73"/>
        <v>1805042</v>
      </c>
      <c r="F1562">
        <v>5</v>
      </c>
      <c r="G1562">
        <v>4</v>
      </c>
      <c r="H1562" s="72">
        <v>2</v>
      </c>
      <c r="I1562" t="s">
        <v>2595</v>
      </c>
      <c r="J1562" t="s">
        <v>1800</v>
      </c>
      <c r="K1562">
        <v>18</v>
      </c>
      <c r="L1562" s="10" t="str">
        <f t="shared" si="72"/>
        <v xml:space="preserve">Gm. </v>
      </c>
      <c r="M1562" t="str">
        <f t="shared" si="74"/>
        <v>Gm. Jasło</v>
      </c>
      <c r="O1562" s="69"/>
      <c r="P1562" s="71"/>
      <c r="Q1562" s="93"/>
    </row>
    <row r="1563" spans="5:17">
      <c r="E1563" s="62" t="str">
        <f t="shared" si="73"/>
        <v>1805053</v>
      </c>
      <c r="F1563">
        <v>5</v>
      </c>
      <c r="G1563">
        <v>5</v>
      </c>
      <c r="H1563" s="72">
        <v>3</v>
      </c>
      <c r="I1563" t="s">
        <v>2595</v>
      </c>
      <c r="J1563" t="s">
        <v>1803</v>
      </c>
      <c r="K1563">
        <v>18</v>
      </c>
      <c r="L1563" s="10" t="str">
        <f t="shared" si="72"/>
        <v xml:space="preserve">M.-Gm. </v>
      </c>
      <c r="M1563" t="str">
        <f t="shared" si="74"/>
        <v>M.-Gm. Kołaczyce</v>
      </c>
      <c r="O1563" s="69"/>
      <c r="P1563" s="71"/>
      <c r="Q1563" s="93"/>
    </row>
    <row r="1564" spans="5:17">
      <c r="E1564" s="62" t="str">
        <f t="shared" si="73"/>
        <v>1805062</v>
      </c>
      <c r="F1564">
        <v>5</v>
      </c>
      <c r="G1564">
        <v>6</v>
      </c>
      <c r="H1564" s="72">
        <v>2</v>
      </c>
      <c r="I1564" t="s">
        <v>2595</v>
      </c>
      <c r="J1564" t="s">
        <v>1804</v>
      </c>
      <c r="K1564">
        <v>18</v>
      </c>
      <c r="L1564" s="10" t="str">
        <f t="shared" si="72"/>
        <v xml:space="preserve">Gm. </v>
      </c>
      <c r="M1564" t="str">
        <f t="shared" si="74"/>
        <v>Gm. Krempna</v>
      </c>
      <c r="O1564" s="69"/>
      <c r="P1564" s="71"/>
      <c r="Q1564" s="93"/>
    </row>
    <row r="1565" spans="5:17">
      <c r="E1565" s="62" t="str">
        <f t="shared" si="73"/>
        <v>1805072</v>
      </c>
      <c r="F1565">
        <v>5</v>
      </c>
      <c r="G1565">
        <v>7</v>
      </c>
      <c r="H1565" s="72">
        <v>2</v>
      </c>
      <c r="I1565" t="s">
        <v>2595</v>
      </c>
      <c r="J1565" t="s">
        <v>1805</v>
      </c>
      <c r="K1565">
        <v>18</v>
      </c>
      <c r="L1565" s="10" t="str">
        <f t="shared" si="72"/>
        <v xml:space="preserve">Gm. </v>
      </c>
      <c r="M1565" t="str">
        <f t="shared" si="74"/>
        <v>Gm. Nowy Żmigród</v>
      </c>
      <c r="O1565" s="69"/>
      <c r="P1565" s="71"/>
      <c r="Q1565" s="93"/>
    </row>
    <row r="1566" spans="5:17">
      <c r="E1566" s="62" t="str">
        <f t="shared" si="73"/>
        <v>1805082</v>
      </c>
      <c r="F1566">
        <v>5</v>
      </c>
      <c r="G1566">
        <v>8</v>
      </c>
      <c r="H1566" s="72">
        <v>2</v>
      </c>
      <c r="I1566" t="s">
        <v>2595</v>
      </c>
      <c r="J1566" t="s">
        <v>1806</v>
      </c>
      <c r="K1566">
        <v>18</v>
      </c>
      <c r="L1566" s="10" t="str">
        <f t="shared" si="72"/>
        <v xml:space="preserve">Gm. </v>
      </c>
      <c r="M1566" t="str">
        <f t="shared" si="74"/>
        <v>Gm. Osiek Jasielski</v>
      </c>
      <c r="O1566" s="69"/>
      <c r="P1566" s="71"/>
      <c r="Q1566" s="93"/>
    </row>
    <row r="1567" spans="5:17">
      <c r="E1567" s="62" t="str">
        <f t="shared" si="73"/>
        <v>1805092</v>
      </c>
      <c r="F1567">
        <v>5</v>
      </c>
      <c r="G1567">
        <v>9</v>
      </c>
      <c r="H1567" s="72">
        <v>2</v>
      </c>
      <c r="I1567" t="s">
        <v>2595</v>
      </c>
      <c r="J1567" t="s">
        <v>1807</v>
      </c>
      <c r="K1567">
        <v>18</v>
      </c>
      <c r="L1567" s="10" t="str">
        <f t="shared" si="72"/>
        <v xml:space="preserve">Gm. </v>
      </c>
      <c r="M1567" t="str">
        <f t="shared" si="74"/>
        <v>Gm. Skołyszyn</v>
      </c>
      <c r="O1567" s="69"/>
      <c r="P1567" s="71"/>
      <c r="Q1567" s="93"/>
    </row>
    <row r="1568" spans="5:17">
      <c r="E1568" s="62" t="str">
        <f t="shared" si="73"/>
        <v>1805112</v>
      </c>
      <c r="F1568">
        <v>5</v>
      </c>
      <c r="G1568">
        <v>11</v>
      </c>
      <c r="H1568" s="72">
        <v>2</v>
      </c>
      <c r="I1568" t="s">
        <v>2595</v>
      </c>
      <c r="J1568" t="s">
        <v>1808</v>
      </c>
      <c r="K1568">
        <v>18</v>
      </c>
      <c r="L1568" s="10" t="str">
        <f t="shared" si="72"/>
        <v xml:space="preserve">Gm. </v>
      </c>
      <c r="M1568" t="str">
        <f t="shared" si="74"/>
        <v>Gm. Tarnowiec</v>
      </c>
      <c r="O1568" s="69"/>
      <c r="P1568" s="71"/>
      <c r="Q1568" s="93"/>
    </row>
    <row r="1569" spans="5:17">
      <c r="E1569" s="62" t="str">
        <f t="shared" si="73"/>
        <v>1806000</v>
      </c>
      <c r="F1569">
        <v>6</v>
      </c>
      <c r="G1569">
        <v>0</v>
      </c>
      <c r="H1569" s="72">
        <v>0</v>
      </c>
      <c r="I1569" t="s">
        <v>304</v>
      </c>
      <c r="J1569" t="s">
        <v>1809</v>
      </c>
      <c r="K1569">
        <v>18</v>
      </c>
      <c r="L1569" s="10" t="str">
        <f t="shared" si="72"/>
        <v xml:space="preserve">Pow. </v>
      </c>
      <c r="M1569" t="str">
        <f t="shared" si="74"/>
        <v>Pow. Kolbuszowski</v>
      </c>
      <c r="O1569" s="69"/>
      <c r="P1569" s="71"/>
      <c r="Q1569" s="93"/>
    </row>
    <row r="1570" spans="5:17">
      <c r="E1570" s="62" t="str">
        <f t="shared" si="73"/>
        <v>1806012</v>
      </c>
      <c r="F1570">
        <v>6</v>
      </c>
      <c r="G1570">
        <v>1</v>
      </c>
      <c r="H1570" s="72">
        <v>2</v>
      </c>
      <c r="I1570" t="s">
        <v>2595</v>
      </c>
      <c r="J1570" t="s">
        <v>1810</v>
      </c>
      <c r="K1570">
        <v>18</v>
      </c>
      <c r="L1570" s="10" t="str">
        <f t="shared" si="72"/>
        <v xml:space="preserve">Gm. </v>
      </c>
      <c r="M1570" t="str">
        <f t="shared" si="74"/>
        <v>Gm. Cmolas</v>
      </c>
      <c r="O1570" s="69"/>
      <c r="P1570" s="71"/>
      <c r="Q1570" s="93"/>
    </row>
    <row r="1571" spans="5:17">
      <c r="E1571" s="62" t="str">
        <f t="shared" si="73"/>
        <v>1806023</v>
      </c>
      <c r="F1571">
        <v>6</v>
      </c>
      <c r="G1571">
        <v>2</v>
      </c>
      <c r="H1571" s="72">
        <v>3</v>
      </c>
      <c r="I1571" t="s">
        <v>2595</v>
      </c>
      <c r="J1571" t="s">
        <v>1811</v>
      </c>
      <c r="K1571">
        <v>18</v>
      </c>
      <c r="L1571" s="10" t="str">
        <f t="shared" si="72"/>
        <v xml:space="preserve">M.-Gm. </v>
      </c>
      <c r="M1571" t="str">
        <f t="shared" si="74"/>
        <v>M.-Gm. Kolbuszowa</v>
      </c>
      <c r="O1571" s="69"/>
      <c r="P1571" s="71"/>
      <c r="Q1571" s="93"/>
    </row>
    <row r="1572" spans="5:17">
      <c r="E1572" s="62" t="str">
        <f t="shared" si="73"/>
        <v>1806032</v>
      </c>
      <c r="F1572">
        <v>6</v>
      </c>
      <c r="G1572">
        <v>3</v>
      </c>
      <c r="H1572" s="72">
        <v>2</v>
      </c>
      <c r="I1572" t="s">
        <v>2595</v>
      </c>
      <c r="J1572" t="s">
        <v>1812</v>
      </c>
      <c r="K1572">
        <v>18</v>
      </c>
      <c r="L1572" s="10" t="str">
        <f t="shared" si="72"/>
        <v xml:space="preserve">Gm. </v>
      </c>
      <c r="M1572" t="str">
        <f t="shared" si="74"/>
        <v>Gm. Majdan Królewski</v>
      </c>
      <c r="O1572" s="69"/>
      <c r="P1572" s="71"/>
      <c r="Q1572" s="93"/>
    </row>
    <row r="1573" spans="5:17">
      <c r="E1573" s="62" t="str">
        <f t="shared" si="73"/>
        <v>1806042</v>
      </c>
      <c r="F1573">
        <v>6</v>
      </c>
      <c r="G1573">
        <v>4</v>
      </c>
      <c r="H1573" s="72">
        <v>2</v>
      </c>
      <c r="I1573" t="s">
        <v>2595</v>
      </c>
      <c r="J1573" t="s">
        <v>1813</v>
      </c>
      <c r="K1573">
        <v>18</v>
      </c>
      <c r="L1573" s="10" t="str">
        <f t="shared" si="72"/>
        <v xml:space="preserve">Gm. </v>
      </c>
      <c r="M1573" t="str">
        <f t="shared" si="74"/>
        <v>Gm. Niwiska</v>
      </c>
      <c r="O1573" s="69"/>
      <c r="P1573" s="71"/>
      <c r="Q1573" s="93"/>
    </row>
    <row r="1574" spans="5:17">
      <c r="E1574" s="62" t="str">
        <f t="shared" si="73"/>
        <v>1806052</v>
      </c>
      <c r="F1574">
        <v>6</v>
      </c>
      <c r="G1574">
        <v>5</v>
      </c>
      <c r="H1574" s="72">
        <v>2</v>
      </c>
      <c r="I1574" t="s">
        <v>2595</v>
      </c>
      <c r="J1574" t="s">
        <v>1814</v>
      </c>
      <c r="K1574">
        <v>18</v>
      </c>
      <c r="L1574" s="10" t="str">
        <f t="shared" si="72"/>
        <v xml:space="preserve">Gm. </v>
      </c>
      <c r="M1574" t="str">
        <f t="shared" si="74"/>
        <v>Gm. Raniżów</v>
      </c>
      <c r="O1574" s="69"/>
      <c r="P1574" s="71"/>
      <c r="Q1574" s="93"/>
    </row>
    <row r="1575" spans="5:17">
      <c r="E1575" s="62" t="str">
        <f t="shared" si="73"/>
        <v>1806062</v>
      </c>
      <c r="F1575">
        <v>6</v>
      </c>
      <c r="G1575">
        <v>6</v>
      </c>
      <c r="H1575" s="72">
        <v>2</v>
      </c>
      <c r="I1575" t="s">
        <v>2595</v>
      </c>
      <c r="J1575" t="s">
        <v>1815</v>
      </c>
      <c r="K1575">
        <v>18</v>
      </c>
      <c r="L1575" s="10" t="str">
        <f t="shared" si="72"/>
        <v xml:space="preserve">Gm. </v>
      </c>
      <c r="M1575" t="str">
        <f t="shared" si="74"/>
        <v>Gm. Dzikowiec</v>
      </c>
      <c r="O1575" s="69"/>
      <c r="P1575" s="71"/>
      <c r="Q1575" s="93"/>
    </row>
    <row r="1576" spans="5:17">
      <c r="E1576" s="62" t="str">
        <f t="shared" si="73"/>
        <v>1807000</v>
      </c>
      <c r="F1576">
        <v>7</v>
      </c>
      <c r="G1576">
        <v>0</v>
      </c>
      <c r="H1576" s="72">
        <v>0</v>
      </c>
      <c r="I1576" t="s">
        <v>304</v>
      </c>
      <c r="J1576" t="s">
        <v>940</v>
      </c>
      <c r="K1576">
        <v>18</v>
      </c>
      <c r="L1576" s="10" t="str">
        <f t="shared" si="72"/>
        <v xml:space="preserve">Pow. </v>
      </c>
      <c r="M1576" t="str">
        <f t="shared" si="74"/>
        <v>Pow. Krośnieński</v>
      </c>
      <c r="O1576" s="69"/>
      <c r="P1576" s="71"/>
      <c r="Q1576" s="93"/>
    </row>
    <row r="1577" spans="5:17">
      <c r="E1577" s="62" t="str">
        <f t="shared" si="73"/>
        <v>1807012</v>
      </c>
      <c r="F1577">
        <v>7</v>
      </c>
      <c r="G1577">
        <v>1</v>
      </c>
      <c r="H1577" s="72">
        <v>2</v>
      </c>
      <c r="I1577" t="s">
        <v>2595</v>
      </c>
      <c r="J1577" t="s">
        <v>1816</v>
      </c>
      <c r="K1577">
        <v>18</v>
      </c>
      <c r="L1577" s="10" t="str">
        <f t="shared" si="72"/>
        <v xml:space="preserve">Gm. </v>
      </c>
      <c r="M1577" t="str">
        <f t="shared" si="74"/>
        <v>Gm. Chorkówka</v>
      </c>
      <c r="O1577" s="69"/>
      <c r="P1577" s="71"/>
      <c r="Q1577" s="93"/>
    </row>
    <row r="1578" spans="5:17">
      <c r="E1578" s="62" t="str">
        <f t="shared" si="73"/>
        <v>1807023</v>
      </c>
      <c r="F1578">
        <v>7</v>
      </c>
      <c r="G1578">
        <v>2</v>
      </c>
      <c r="H1578" s="72">
        <v>3</v>
      </c>
      <c r="I1578" t="s">
        <v>2595</v>
      </c>
      <c r="J1578" t="s">
        <v>1817</v>
      </c>
      <c r="K1578">
        <v>18</v>
      </c>
      <c r="L1578" s="10" t="str">
        <f t="shared" si="72"/>
        <v xml:space="preserve">M.-Gm. </v>
      </c>
      <c r="M1578" t="str">
        <f t="shared" si="74"/>
        <v>M.-Gm. Dukla</v>
      </c>
      <c r="O1578" s="69"/>
      <c r="P1578" s="71"/>
      <c r="Q1578" s="93"/>
    </row>
    <row r="1579" spans="5:17">
      <c r="E1579" s="62" t="str">
        <f t="shared" si="73"/>
        <v>1807033</v>
      </c>
      <c r="F1579">
        <v>7</v>
      </c>
      <c r="G1579">
        <v>3</v>
      </c>
      <c r="H1579" s="72">
        <v>3</v>
      </c>
      <c r="I1579" t="s">
        <v>2595</v>
      </c>
      <c r="J1579" t="s">
        <v>1818</v>
      </c>
      <c r="K1579">
        <v>18</v>
      </c>
      <c r="L1579" s="10" t="str">
        <f t="shared" si="72"/>
        <v xml:space="preserve">M.-Gm. </v>
      </c>
      <c r="M1579" t="str">
        <f t="shared" si="74"/>
        <v>M.-Gm. Iwonicz-Zdrój</v>
      </c>
      <c r="O1579" s="69"/>
      <c r="P1579" s="71"/>
      <c r="Q1579" s="93"/>
    </row>
    <row r="1580" spans="5:17">
      <c r="E1580" s="62" t="str">
        <f t="shared" si="73"/>
        <v>1807043</v>
      </c>
      <c r="F1580">
        <v>7</v>
      </c>
      <c r="G1580">
        <v>4</v>
      </c>
      <c r="H1580" s="72">
        <v>3</v>
      </c>
      <c r="I1580" t="s">
        <v>2595</v>
      </c>
      <c r="J1580" t="s">
        <v>1819</v>
      </c>
      <c r="K1580">
        <v>18</v>
      </c>
      <c r="L1580" s="10" t="str">
        <f t="shared" si="72"/>
        <v xml:space="preserve">M.-Gm. </v>
      </c>
      <c r="M1580" t="str">
        <f t="shared" si="74"/>
        <v>M.-Gm. Jedlicze</v>
      </c>
      <c r="O1580" s="69"/>
      <c r="P1580" s="71"/>
      <c r="Q1580" s="93"/>
    </row>
    <row r="1581" spans="5:17">
      <c r="E1581" s="62" t="str">
        <f t="shared" si="73"/>
        <v>1807052</v>
      </c>
      <c r="F1581">
        <v>7</v>
      </c>
      <c r="G1581">
        <v>5</v>
      </c>
      <c r="H1581" s="72">
        <v>2</v>
      </c>
      <c r="I1581" t="s">
        <v>2595</v>
      </c>
      <c r="J1581" t="s">
        <v>1820</v>
      </c>
      <c r="K1581">
        <v>18</v>
      </c>
      <c r="L1581" s="10" t="str">
        <f t="shared" si="72"/>
        <v xml:space="preserve">Gm. </v>
      </c>
      <c r="M1581" t="str">
        <f t="shared" si="74"/>
        <v>Gm. Korczyna</v>
      </c>
      <c r="O1581" s="69"/>
      <c r="P1581" s="71"/>
      <c r="Q1581" s="93"/>
    </row>
    <row r="1582" spans="5:17">
      <c r="E1582" s="62" t="str">
        <f t="shared" si="73"/>
        <v>1807062</v>
      </c>
      <c r="F1582">
        <v>7</v>
      </c>
      <c r="G1582">
        <v>6</v>
      </c>
      <c r="H1582" s="72">
        <v>2</v>
      </c>
      <c r="I1582" t="s">
        <v>2595</v>
      </c>
      <c r="J1582" t="s">
        <v>1821</v>
      </c>
      <c r="K1582">
        <v>18</v>
      </c>
      <c r="L1582" s="10" t="str">
        <f t="shared" si="72"/>
        <v xml:space="preserve">Gm. </v>
      </c>
      <c r="M1582" t="str">
        <f t="shared" si="74"/>
        <v>Gm. Krościenko Wyżne</v>
      </c>
      <c r="O1582" s="69"/>
      <c r="P1582" s="71"/>
      <c r="Q1582" s="93"/>
    </row>
    <row r="1583" spans="5:17">
      <c r="E1583" s="62" t="str">
        <f t="shared" si="73"/>
        <v>1807072</v>
      </c>
      <c r="F1583">
        <v>7</v>
      </c>
      <c r="G1583">
        <v>7</v>
      </c>
      <c r="H1583" s="72">
        <v>2</v>
      </c>
      <c r="I1583" t="s">
        <v>2595</v>
      </c>
      <c r="J1583" t="s">
        <v>1822</v>
      </c>
      <c r="K1583">
        <v>18</v>
      </c>
      <c r="L1583" s="10" t="str">
        <f t="shared" si="72"/>
        <v xml:space="preserve">Gm. </v>
      </c>
      <c r="M1583" t="str">
        <f t="shared" si="74"/>
        <v>Gm. Miejsce Piastowe</v>
      </c>
      <c r="O1583" s="69"/>
      <c r="P1583" s="71"/>
      <c r="Q1583" s="93"/>
    </row>
    <row r="1584" spans="5:17">
      <c r="E1584" s="62" t="str">
        <f t="shared" si="73"/>
        <v>1807083</v>
      </c>
      <c r="F1584">
        <v>7</v>
      </c>
      <c r="G1584">
        <v>8</v>
      </c>
      <c r="H1584" s="72">
        <v>3</v>
      </c>
      <c r="I1584" t="s">
        <v>2595</v>
      </c>
      <c r="J1584" t="s">
        <v>1823</v>
      </c>
      <c r="K1584">
        <v>18</v>
      </c>
      <c r="L1584" s="10" t="str">
        <f t="shared" si="72"/>
        <v xml:space="preserve">M.-Gm. </v>
      </c>
      <c r="M1584" t="str">
        <f t="shared" si="74"/>
        <v>M.-Gm. Rymanów</v>
      </c>
      <c r="O1584" s="69"/>
      <c r="P1584" s="71"/>
      <c r="Q1584" s="93"/>
    </row>
    <row r="1585" spans="5:17">
      <c r="E1585" s="62" t="str">
        <f t="shared" si="73"/>
        <v>1807092</v>
      </c>
      <c r="F1585">
        <v>7</v>
      </c>
      <c r="G1585">
        <v>9</v>
      </c>
      <c r="H1585" s="72">
        <v>2</v>
      </c>
      <c r="I1585" t="s">
        <v>2595</v>
      </c>
      <c r="J1585" t="s">
        <v>1824</v>
      </c>
      <c r="K1585">
        <v>18</v>
      </c>
      <c r="L1585" s="10" t="str">
        <f t="shared" si="72"/>
        <v xml:space="preserve">Gm. </v>
      </c>
      <c r="M1585" t="str">
        <f t="shared" si="74"/>
        <v>Gm. Wojaszówka</v>
      </c>
      <c r="O1585" s="69"/>
      <c r="P1585" s="71"/>
      <c r="Q1585" s="93"/>
    </row>
    <row r="1586" spans="5:17">
      <c r="E1586" s="62" t="str">
        <f t="shared" si="73"/>
        <v>1807102</v>
      </c>
      <c r="F1586">
        <v>7</v>
      </c>
      <c r="G1586">
        <v>10</v>
      </c>
      <c r="H1586" s="72">
        <v>2</v>
      </c>
      <c r="I1586" t="s">
        <v>2595</v>
      </c>
      <c r="J1586" t="s">
        <v>2599</v>
      </c>
      <c r="K1586">
        <v>18</v>
      </c>
      <c r="L1586" s="10" t="str">
        <f t="shared" si="72"/>
        <v xml:space="preserve">Gm. </v>
      </c>
      <c r="M1586" t="str">
        <f t="shared" si="74"/>
        <v xml:space="preserve">Gm. Jaśliska </v>
      </c>
      <c r="O1586" s="69"/>
      <c r="P1586" s="71"/>
      <c r="Q1586" s="93"/>
    </row>
    <row r="1587" spans="5:17">
      <c r="E1587" s="62" t="str">
        <f t="shared" si="73"/>
        <v>1808000</v>
      </c>
      <c r="F1587">
        <v>8</v>
      </c>
      <c r="G1587">
        <v>0</v>
      </c>
      <c r="H1587" s="72">
        <v>0</v>
      </c>
      <c r="I1587" t="s">
        <v>304</v>
      </c>
      <c r="J1587" t="s">
        <v>1825</v>
      </c>
      <c r="K1587">
        <v>18</v>
      </c>
      <c r="L1587" s="10" t="str">
        <f t="shared" si="72"/>
        <v xml:space="preserve">Pow. </v>
      </c>
      <c r="M1587" t="str">
        <f t="shared" si="74"/>
        <v>Pow. Leżajski</v>
      </c>
      <c r="O1587" s="69"/>
      <c r="P1587" s="71"/>
      <c r="Q1587" s="93"/>
    </row>
    <row r="1588" spans="5:17">
      <c r="E1588" s="62" t="str">
        <f t="shared" si="73"/>
        <v>1808011</v>
      </c>
      <c r="F1588">
        <v>8</v>
      </c>
      <c r="G1588">
        <v>1</v>
      </c>
      <c r="H1588" s="72">
        <v>1</v>
      </c>
      <c r="I1588" t="s">
        <v>2595</v>
      </c>
      <c r="J1588" t="s">
        <v>1826</v>
      </c>
      <c r="K1588">
        <v>18</v>
      </c>
      <c r="L1588" s="10" t="str">
        <f t="shared" si="72"/>
        <v xml:space="preserve">M. </v>
      </c>
      <c r="M1588" t="str">
        <f t="shared" si="74"/>
        <v>M. Leżajsk</v>
      </c>
      <c r="O1588" s="69"/>
      <c r="P1588" s="71"/>
      <c r="Q1588" s="93"/>
    </row>
    <row r="1589" spans="5:17">
      <c r="E1589" s="62" t="str">
        <f t="shared" si="73"/>
        <v>1808022</v>
      </c>
      <c r="F1589">
        <v>8</v>
      </c>
      <c r="G1589">
        <v>2</v>
      </c>
      <c r="H1589" s="72">
        <v>2</v>
      </c>
      <c r="I1589" t="s">
        <v>2595</v>
      </c>
      <c r="J1589" t="s">
        <v>1827</v>
      </c>
      <c r="K1589">
        <v>18</v>
      </c>
      <c r="L1589" s="10" t="str">
        <f t="shared" si="72"/>
        <v xml:space="preserve">Gm. </v>
      </c>
      <c r="M1589" t="str">
        <f t="shared" si="74"/>
        <v>Gm. Grodzisko Dolne</v>
      </c>
      <c r="O1589" s="69"/>
      <c r="P1589" s="71"/>
      <c r="Q1589" s="93"/>
    </row>
    <row r="1590" spans="5:17">
      <c r="E1590" s="62" t="str">
        <f t="shared" si="73"/>
        <v>1808032</v>
      </c>
      <c r="F1590">
        <v>8</v>
      </c>
      <c r="G1590">
        <v>3</v>
      </c>
      <c r="H1590" s="72">
        <v>2</v>
      </c>
      <c r="I1590" t="s">
        <v>2595</v>
      </c>
      <c r="J1590" t="s">
        <v>1828</v>
      </c>
      <c r="K1590">
        <v>18</v>
      </c>
      <c r="L1590" s="10" t="str">
        <f t="shared" si="72"/>
        <v xml:space="preserve">Gm. </v>
      </c>
      <c r="M1590" t="str">
        <f t="shared" si="74"/>
        <v>Gm. Kuryłówka</v>
      </c>
      <c r="O1590" s="69"/>
      <c r="P1590" s="71"/>
      <c r="Q1590" s="93"/>
    </row>
    <row r="1591" spans="5:17">
      <c r="E1591" s="62" t="str">
        <f t="shared" si="73"/>
        <v>1808042</v>
      </c>
      <c r="F1591">
        <v>8</v>
      </c>
      <c r="G1591">
        <v>4</v>
      </c>
      <c r="H1591" s="72">
        <v>2</v>
      </c>
      <c r="I1591" t="s">
        <v>2595</v>
      </c>
      <c r="J1591" t="s">
        <v>1826</v>
      </c>
      <c r="K1591">
        <v>18</v>
      </c>
      <c r="L1591" s="10" t="str">
        <f t="shared" si="72"/>
        <v xml:space="preserve">Gm. </v>
      </c>
      <c r="M1591" t="str">
        <f t="shared" si="74"/>
        <v>Gm. Leżajsk</v>
      </c>
      <c r="O1591" s="69"/>
      <c r="P1591" s="71"/>
      <c r="Q1591" s="93"/>
    </row>
    <row r="1592" spans="5:17">
      <c r="E1592" s="62" t="str">
        <f t="shared" si="73"/>
        <v>1808053</v>
      </c>
      <c r="F1592">
        <v>8</v>
      </c>
      <c r="G1592">
        <v>5</v>
      </c>
      <c r="H1592" s="72">
        <v>3</v>
      </c>
      <c r="I1592" t="s">
        <v>2595</v>
      </c>
      <c r="J1592" t="s">
        <v>1829</v>
      </c>
      <c r="K1592">
        <v>18</v>
      </c>
      <c r="L1592" s="10" t="str">
        <f t="shared" si="72"/>
        <v xml:space="preserve">M.-Gm. </v>
      </c>
      <c r="M1592" t="str">
        <f t="shared" si="74"/>
        <v>M.-Gm. Nowa Sarzyna</v>
      </c>
      <c r="O1592" s="69"/>
      <c r="P1592" s="71"/>
      <c r="Q1592" s="93"/>
    </row>
    <row r="1593" spans="5:17">
      <c r="E1593" s="62" t="str">
        <f t="shared" si="73"/>
        <v>1809000</v>
      </c>
      <c r="F1593">
        <v>9</v>
      </c>
      <c r="G1593">
        <v>0</v>
      </c>
      <c r="H1593" s="72">
        <v>0</v>
      </c>
      <c r="I1593" t="s">
        <v>304</v>
      </c>
      <c r="J1593" t="s">
        <v>1830</v>
      </c>
      <c r="K1593">
        <v>18</v>
      </c>
      <c r="L1593" s="10" t="str">
        <f t="shared" si="72"/>
        <v xml:space="preserve">Pow. </v>
      </c>
      <c r="M1593" t="str">
        <f t="shared" si="74"/>
        <v>Pow. Lubaczowski</v>
      </c>
      <c r="O1593" s="69"/>
      <c r="P1593" s="71"/>
      <c r="Q1593" s="93"/>
    </row>
    <row r="1594" spans="5:17">
      <c r="E1594" s="62" t="str">
        <f t="shared" si="73"/>
        <v>1809011</v>
      </c>
      <c r="F1594">
        <v>9</v>
      </c>
      <c r="G1594">
        <v>1</v>
      </c>
      <c r="H1594" s="72">
        <v>1</v>
      </c>
      <c r="I1594" t="s">
        <v>2595</v>
      </c>
      <c r="J1594" t="s">
        <v>1831</v>
      </c>
      <c r="K1594">
        <v>18</v>
      </c>
      <c r="L1594" s="10" t="str">
        <f t="shared" si="72"/>
        <v xml:space="preserve">M. </v>
      </c>
      <c r="M1594" t="str">
        <f t="shared" si="74"/>
        <v>M. Lubaczów</v>
      </c>
      <c r="O1594" s="69"/>
      <c r="P1594" s="71"/>
      <c r="Q1594" s="93"/>
    </row>
    <row r="1595" spans="5:17">
      <c r="E1595" s="62" t="str">
        <f t="shared" si="73"/>
        <v>1809023</v>
      </c>
      <c r="F1595">
        <v>9</v>
      </c>
      <c r="G1595">
        <v>2</v>
      </c>
      <c r="H1595" s="72">
        <v>3</v>
      </c>
      <c r="I1595" t="s">
        <v>2595</v>
      </c>
      <c r="J1595" t="s">
        <v>1832</v>
      </c>
      <c r="K1595">
        <v>18</v>
      </c>
      <c r="L1595" s="10" t="str">
        <f t="shared" si="72"/>
        <v xml:space="preserve">M.-Gm. </v>
      </c>
      <c r="M1595" t="str">
        <f t="shared" si="74"/>
        <v>M.-Gm. Cieszanów</v>
      </c>
      <c r="O1595" s="69"/>
      <c r="P1595" s="71"/>
      <c r="Q1595" s="93"/>
    </row>
    <row r="1596" spans="5:17">
      <c r="E1596" s="62" t="str">
        <f t="shared" si="73"/>
        <v>1809032</v>
      </c>
      <c r="F1596">
        <v>9</v>
      </c>
      <c r="G1596">
        <v>3</v>
      </c>
      <c r="H1596" s="72">
        <v>2</v>
      </c>
      <c r="I1596" t="s">
        <v>2595</v>
      </c>
      <c r="J1596" t="s">
        <v>1833</v>
      </c>
      <c r="K1596">
        <v>18</v>
      </c>
      <c r="L1596" s="10" t="str">
        <f t="shared" si="72"/>
        <v xml:space="preserve">Gm. </v>
      </c>
      <c r="M1596" t="str">
        <f t="shared" si="74"/>
        <v>Gm. Horyniec-Zdrój</v>
      </c>
      <c r="O1596" s="69"/>
      <c r="P1596" s="71"/>
      <c r="Q1596" s="93"/>
    </row>
    <row r="1597" spans="5:17">
      <c r="E1597" s="62" t="str">
        <f t="shared" si="73"/>
        <v>1809042</v>
      </c>
      <c r="F1597">
        <v>9</v>
      </c>
      <c r="G1597">
        <v>4</v>
      </c>
      <c r="H1597" s="72">
        <v>2</v>
      </c>
      <c r="I1597" t="s">
        <v>2595</v>
      </c>
      <c r="J1597" t="s">
        <v>1831</v>
      </c>
      <c r="K1597">
        <v>18</v>
      </c>
      <c r="L1597" s="10" t="str">
        <f t="shared" si="72"/>
        <v xml:space="preserve">Gm. </v>
      </c>
      <c r="M1597" t="str">
        <f t="shared" si="74"/>
        <v>Gm. Lubaczów</v>
      </c>
      <c r="O1597" s="69"/>
      <c r="P1597" s="71"/>
      <c r="Q1597" s="93"/>
    </row>
    <row r="1598" spans="5:17">
      <c r="E1598" s="62" t="str">
        <f t="shared" si="73"/>
        <v>1809053</v>
      </c>
      <c r="F1598">
        <v>9</v>
      </c>
      <c r="G1598">
        <v>5</v>
      </c>
      <c r="H1598" s="72">
        <v>3</v>
      </c>
      <c r="I1598" t="s">
        <v>2595</v>
      </c>
      <c r="J1598" t="s">
        <v>1834</v>
      </c>
      <c r="K1598">
        <v>18</v>
      </c>
      <c r="L1598" s="10" t="str">
        <f t="shared" si="72"/>
        <v xml:space="preserve">M.-Gm. </v>
      </c>
      <c r="M1598" t="str">
        <f t="shared" si="74"/>
        <v>M.-Gm. Narol</v>
      </c>
      <c r="O1598" s="69"/>
      <c r="P1598" s="71"/>
      <c r="Q1598" s="93"/>
    </row>
    <row r="1599" spans="5:17">
      <c r="E1599" s="62" t="str">
        <f t="shared" si="73"/>
        <v>1809063</v>
      </c>
      <c r="F1599">
        <v>9</v>
      </c>
      <c r="G1599">
        <v>6</v>
      </c>
      <c r="H1599" s="72">
        <v>3</v>
      </c>
      <c r="I1599" t="s">
        <v>2595</v>
      </c>
      <c r="J1599" t="s">
        <v>1835</v>
      </c>
      <c r="K1599">
        <v>18</v>
      </c>
      <c r="L1599" s="10" t="str">
        <f t="shared" si="72"/>
        <v xml:space="preserve">M.-Gm. </v>
      </c>
      <c r="M1599" t="str">
        <f t="shared" si="74"/>
        <v>M.-Gm. Oleszyce</v>
      </c>
      <c r="O1599" s="69"/>
      <c r="P1599" s="71"/>
      <c r="Q1599" s="93"/>
    </row>
    <row r="1600" spans="5:17">
      <c r="E1600" s="62" t="str">
        <f t="shared" si="73"/>
        <v>1809072</v>
      </c>
      <c r="F1600">
        <v>9</v>
      </c>
      <c r="G1600">
        <v>7</v>
      </c>
      <c r="H1600" s="72">
        <v>2</v>
      </c>
      <c r="I1600" t="s">
        <v>2595</v>
      </c>
      <c r="J1600" t="s">
        <v>1836</v>
      </c>
      <c r="K1600">
        <v>18</v>
      </c>
      <c r="L1600" s="10" t="str">
        <f t="shared" si="72"/>
        <v xml:space="preserve">Gm. </v>
      </c>
      <c r="M1600" t="str">
        <f t="shared" si="74"/>
        <v>Gm. Stary Dzików</v>
      </c>
      <c r="O1600" s="69"/>
      <c r="P1600" s="71"/>
      <c r="Q1600" s="93"/>
    </row>
    <row r="1601" spans="5:17">
      <c r="E1601" s="62" t="str">
        <f t="shared" si="73"/>
        <v>1809082</v>
      </c>
      <c r="F1601">
        <v>9</v>
      </c>
      <c r="G1601">
        <v>8</v>
      </c>
      <c r="H1601" s="72">
        <v>2</v>
      </c>
      <c r="I1601" t="s">
        <v>2595</v>
      </c>
      <c r="J1601" t="s">
        <v>1837</v>
      </c>
      <c r="K1601">
        <v>18</v>
      </c>
      <c r="L1601" s="10" t="str">
        <f t="shared" ref="L1601:L1664" si="75">+IF(H1601=1,"M. ",IF(H1601=2,"Gm. ",IF(H1601=3,"M.-Gm. ",IF(F1601&gt;60,"M. ",LEFT(I1601,3)&amp;". "))))</f>
        <v xml:space="preserve">Gm. </v>
      </c>
      <c r="M1601" t="str">
        <f t="shared" si="74"/>
        <v>Gm. Wielkie Oczy</v>
      </c>
      <c r="O1601" s="69"/>
      <c r="P1601" s="71"/>
      <c r="Q1601" s="93"/>
    </row>
    <row r="1602" spans="5:17">
      <c r="E1602" s="62" t="str">
        <f t="shared" ref="E1602:E1665" si="76">TEXT(K1602,"00")&amp;TEXT(F1602,"00")&amp;TEXT(G1602,"00")&amp;TEXT(H1602,"0")</f>
        <v>1810000</v>
      </c>
      <c r="F1602">
        <v>10</v>
      </c>
      <c r="G1602">
        <v>0</v>
      </c>
      <c r="H1602" s="72">
        <v>0</v>
      </c>
      <c r="I1602" t="s">
        <v>304</v>
      </c>
      <c r="J1602" t="s">
        <v>1838</v>
      </c>
      <c r="K1602">
        <v>18</v>
      </c>
      <c r="L1602" s="10" t="str">
        <f t="shared" si="75"/>
        <v xml:space="preserve">Pow. </v>
      </c>
      <c r="M1602" t="str">
        <f t="shared" ref="M1602:M1665" si="77">+L1602&amp;PROPER(J1602)</f>
        <v>Pow. Łańcucki</v>
      </c>
      <c r="O1602" s="69"/>
      <c r="P1602" s="71"/>
      <c r="Q1602" s="93"/>
    </row>
    <row r="1603" spans="5:17">
      <c r="E1603" s="62" t="str">
        <f t="shared" si="76"/>
        <v>1810011</v>
      </c>
      <c r="F1603">
        <v>10</v>
      </c>
      <c r="G1603">
        <v>1</v>
      </c>
      <c r="H1603" s="72">
        <v>1</v>
      </c>
      <c r="I1603" t="s">
        <v>2595</v>
      </c>
      <c r="J1603" t="s">
        <v>1839</v>
      </c>
      <c r="K1603">
        <v>18</v>
      </c>
      <c r="L1603" s="10" t="str">
        <f t="shared" si="75"/>
        <v xml:space="preserve">M. </v>
      </c>
      <c r="M1603" t="str">
        <f t="shared" si="77"/>
        <v>M. Łańcut</v>
      </c>
      <c r="O1603" s="69"/>
      <c r="P1603" s="71"/>
      <c r="Q1603" s="93"/>
    </row>
    <row r="1604" spans="5:17">
      <c r="E1604" s="62" t="str">
        <f t="shared" si="76"/>
        <v>1810022</v>
      </c>
      <c r="F1604">
        <v>10</v>
      </c>
      <c r="G1604">
        <v>2</v>
      </c>
      <c r="H1604" s="72">
        <v>2</v>
      </c>
      <c r="I1604" t="s">
        <v>2595</v>
      </c>
      <c r="J1604" t="s">
        <v>1380</v>
      </c>
      <c r="K1604">
        <v>18</v>
      </c>
      <c r="L1604" s="10" t="str">
        <f t="shared" si="75"/>
        <v xml:space="preserve">Gm. </v>
      </c>
      <c r="M1604" t="str">
        <f t="shared" si="77"/>
        <v>Gm. Białobrzegi</v>
      </c>
      <c r="O1604" s="69"/>
      <c r="P1604" s="71"/>
      <c r="Q1604" s="93"/>
    </row>
    <row r="1605" spans="5:17">
      <c r="E1605" s="62" t="str">
        <f t="shared" si="76"/>
        <v>1810032</v>
      </c>
      <c r="F1605">
        <v>10</v>
      </c>
      <c r="G1605">
        <v>3</v>
      </c>
      <c r="H1605" s="72">
        <v>2</v>
      </c>
      <c r="I1605" t="s">
        <v>2595</v>
      </c>
      <c r="J1605" t="s">
        <v>1773</v>
      </c>
      <c r="K1605">
        <v>18</v>
      </c>
      <c r="L1605" s="10" t="str">
        <f t="shared" si="75"/>
        <v xml:space="preserve">Gm. </v>
      </c>
      <c r="M1605" t="str">
        <f t="shared" si="77"/>
        <v>Gm. Czarna</v>
      </c>
      <c r="O1605" s="69"/>
      <c r="P1605" s="71"/>
      <c r="Q1605" s="93"/>
    </row>
    <row r="1606" spans="5:17">
      <c r="E1606" s="62" t="str">
        <f t="shared" si="76"/>
        <v>1810042</v>
      </c>
      <c r="F1606">
        <v>10</v>
      </c>
      <c r="G1606">
        <v>4</v>
      </c>
      <c r="H1606" s="72">
        <v>2</v>
      </c>
      <c r="I1606" t="s">
        <v>2595</v>
      </c>
      <c r="J1606" t="s">
        <v>1839</v>
      </c>
      <c r="K1606">
        <v>18</v>
      </c>
      <c r="L1606" s="10" t="str">
        <f t="shared" si="75"/>
        <v xml:space="preserve">Gm. </v>
      </c>
      <c r="M1606" t="str">
        <f t="shared" si="77"/>
        <v>Gm. Łańcut</v>
      </c>
      <c r="O1606" s="69"/>
      <c r="P1606" s="71"/>
      <c r="Q1606" s="93"/>
    </row>
    <row r="1607" spans="5:17">
      <c r="E1607" s="62" t="str">
        <f t="shared" si="76"/>
        <v>1810052</v>
      </c>
      <c r="F1607">
        <v>10</v>
      </c>
      <c r="G1607">
        <v>5</v>
      </c>
      <c r="H1607" s="72">
        <v>2</v>
      </c>
      <c r="I1607" t="s">
        <v>2595</v>
      </c>
      <c r="J1607" t="s">
        <v>1840</v>
      </c>
      <c r="K1607">
        <v>18</v>
      </c>
      <c r="L1607" s="10" t="str">
        <f t="shared" si="75"/>
        <v xml:space="preserve">Gm. </v>
      </c>
      <c r="M1607" t="str">
        <f t="shared" si="77"/>
        <v>Gm. Markowa</v>
      </c>
      <c r="O1607" s="69"/>
      <c r="P1607" s="71"/>
      <c r="Q1607" s="93"/>
    </row>
    <row r="1608" spans="5:17">
      <c r="E1608" s="62" t="str">
        <f t="shared" si="76"/>
        <v>1810062</v>
      </c>
      <c r="F1608">
        <v>10</v>
      </c>
      <c r="G1608">
        <v>6</v>
      </c>
      <c r="H1608" s="72">
        <v>2</v>
      </c>
      <c r="I1608" t="s">
        <v>2595</v>
      </c>
      <c r="J1608" t="s">
        <v>1841</v>
      </c>
      <c r="K1608">
        <v>18</v>
      </c>
      <c r="L1608" s="10" t="str">
        <f t="shared" si="75"/>
        <v xml:space="preserve">Gm. </v>
      </c>
      <c r="M1608" t="str">
        <f t="shared" si="77"/>
        <v>Gm. Rakszawa</v>
      </c>
      <c r="O1608" s="69"/>
      <c r="P1608" s="71"/>
      <c r="Q1608" s="93"/>
    </row>
    <row r="1609" spans="5:17">
      <c r="E1609" s="62" t="str">
        <f t="shared" si="76"/>
        <v>1810072</v>
      </c>
      <c r="F1609">
        <v>10</v>
      </c>
      <c r="G1609">
        <v>7</v>
      </c>
      <c r="H1609" s="72">
        <v>2</v>
      </c>
      <c r="I1609" t="s">
        <v>2595</v>
      </c>
      <c r="J1609" t="s">
        <v>1842</v>
      </c>
      <c r="K1609">
        <v>18</v>
      </c>
      <c r="L1609" s="10" t="str">
        <f t="shared" si="75"/>
        <v xml:space="preserve">Gm. </v>
      </c>
      <c r="M1609" t="str">
        <f t="shared" si="77"/>
        <v>Gm. Żołynia</v>
      </c>
      <c r="O1609" s="69"/>
      <c r="P1609" s="71"/>
      <c r="Q1609" s="93"/>
    </row>
    <row r="1610" spans="5:17">
      <c r="E1610" s="62" t="str">
        <f t="shared" si="76"/>
        <v>1811000</v>
      </c>
      <c r="F1610">
        <v>11</v>
      </c>
      <c r="G1610">
        <v>0</v>
      </c>
      <c r="H1610" s="72">
        <v>0</v>
      </c>
      <c r="I1610" t="s">
        <v>304</v>
      </c>
      <c r="J1610" t="s">
        <v>1843</v>
      </c>
      <c r="K1610">
        <v>18</v>
      </c>
      <c r="L1610" s="10" t="str">
        <f t="shared" si="75"/>
        <v xml:space="preserve">Pow. </v>
      </c>
      <c r="M1610" t="str">
        <f t="shared" si="77"/>
        <v>Pow. Mielecki</v>
      </c>
      <c r="O1610" s="69"/>
      <c r="P1610" s="71"/>
      <c r="Q1610" s="93"/>
    </row>
    <row r="1611" spans="5:17">
      <c r="E1611" s="62" t="str">
        <f t="shared" si="76"/>
        <v>1811011</v>
      </c>
      <c r="F1611">
        <v>11</v>
      </c>
      <c r="G1611">
        <v>1</v>
      </c>
      <c r="H1611" s="72">
        <v>1</v>
      </c>
      <c r="I1611" t="s">
        <v>2595</v>
      </c>
      <c r="J1611" t="s">
        <v>1844</v>
      </c>
      <c r="K1611">
        <v>18</v>
      </c>
      <c r="L1611" s="10" t="str">
        <f t="shared" si="75"/>
        <v xml:space="preserve">M. </v>
      </c>
      <c r="M1611" t="str">
        <f t="shared" si="77"/>
        <v>M. Mielec</v>
      </c>
      <c r="O1611" s="69"/>
      <c r="P1611" s="71"/>
      <c r="Q1611" s="93"/>
    </row>
    <row r="1612" spans="5:17">
      <c r="E1612" s="62" t="str">
        <f t="shared" si="76"/>
        <v>1811022</v>
      </c>
      <c r="F1612">
        <v>11</v>
      </c>
      <c r="G1612">
        <v>2</v>
      </c>
      <c r="H1612" s="72">
        <v>2</v>
      </c>
      <c r="I1612" t="s">
        <v>2595</v>
      </c>
      <c r="J1612" t="s">
        <v>1845</v>
      </c>
      <c r="K1612">
        <v>18</v>
      </c>
      <c r="L1612" s="10" t="str">
        <f t="shared" si="75"/>
        <v xml:space="preserve">Gm. </v>
      </c>
      <c r="M1612" t="str">
        <f t="shared" si="77"/>
        <v>Gm. Borowa</v>
      </c>
      <c r="O1612" s="69"/>
      <c r="P1612" s="71"/>
      <c r="Q1612" s="93"/>
    </row>
    <row r="1613" spans="5:17">
      <c r="E1613" s="62" t="str">
        <f t="shared" si="76"/>
        <v>1811032</v>
      </c>
      <c r="F1613">
        <v>11</v>
      </c>
      <c r="G1613">
        <v>3</v>
      </c>
      <c r="H1613" s="72">
        <v>2</v>
      </c>
      <c r="I1613" t="s">
        <v>2595</v>
      </c>
      <c r="J1613" t="s">
        <v>1846</v>
      </c>
      <c r="K1613">
        <v>18</v>
      </c>
      <c r="L1613" s="10" t="str">
        <f t="shared" si="75"/>
        <v xml:space="preserve">Gm. </v>
      </c>
      <c r="M1613" t="str">
        <f t="shared" si="77"/>
        <v>Gm. Czermin</v>
      </c>
      <c r="O1613" s="69"/>
      <c r="P1613" s="71"/>
      <c r="Q1613" s="93"/>
    </row>
    <row r="1614" spans="5:17">
      <c r="E1614" s="62" t="str">
        <f t="shared" si="76"/>
        <v>1811042</v>
      </c>
      <c r="F1614">
        <v>11</v>
      </c>
      <c r="G1614">
        <v>4</v>
      </c>
      <c r="H1614" s="72">
        <v>2</v>
      </c>
      <c r="I1614" t="s">
        <v>2595</v>
      </c>
      <c r="J1614" t="s">
        <v>1847</v>
      </c>
      <c r="K1614">
        <v>18</v>
      </c>
      <c r="L1614" s="10" t="str">
        <f t="shared" si="75"/>
        <v xml:space="preserve">Gm. </v>
      </c>
      <c r="M1614" t="str">
        <f t="shared" si="77"/>
        <v>Gm. Gawłuszowice</v>
      </c>
      <c r="O1614" s="69"/>
      <c r="P1614" s="71"/>
      <c r="Q1614" s="93"/>
    </row>
    <row r="1615" spans="5:17">
      <c r="E1615" s="62" t="str">
        <f t="shared" si="76"/>
        <v>1811052</v>
      </c>
      <c r="F1615">
        <v>11</v>
      </c>
      <c r="G1615">
        <v>5</v>
      </c>
      <c r="H1615" s="72">
        <v>2</v>
      </c>
      <c r="I1615" t="s">
        <v>2595</v>
      </c>
      <c r="J1615" t="s">
        <v>1844</v>
      </c>
      <c r="K1615">
        <v>18</v>
      </c>
      <c r="L1615" s="10" t="str">
        <f t="shared" si="75"/>
        <v xml:space="preserve">Gm. </v>
      </c>
      <c r="M1615" t="str">
        <f t="shared" si="77"/>
        <v>Gm. Mielec</v>
      </c>
      <c r="O1615" s="69"/>
      <c r="P1615" s="71"/>
      <c r="Q1615" s="93"/>
    </row>
    <row r="1616" spans="5:17">
      <c r="E1616" s="62" t="str">
        <f t="shared" si="76"/>
        <v>1811062</v>
      </c>
      <c r="F1616">
        <v>11</v>
      </c>
      <c r="G1616">
        <v>6</v>
      </c>
      <c r="H1616" s="72">
        <v>2</v>
      </c>
      <c r="I1616" t="s">
        <v>2595</v>
      </c>
      <c r="J1616" t="s">
        <v>1848</v>
      </c>
      <c r="K1616">
        <v>18</v>
      </c>
      <c r="L1616" s="10" t="str">
        <f t="shared" si="75"/>
        <v xml:space="preserve">Gm. </v>
      </c>
      <c r="M1616" t="str">
        <f t="shared" si="77"/>
        <v>Gm. Padew Narodowa</v>
      </c>
      <c r="O1616" s="69"/>
      <c r="P1616" s="71"/>
      <c r="Q1616" s="93"/>
    </row>
    <row r="1617" spans="5:17">
      <c r="E1617" s="62" t="str">
        <f t="shared" si="76"/>
        <v>1811073</v>
      </c>
      <c r="F1617">
        <v>11</v>
      </c>
      <c r="G1617">
        <v>7</v>
      </c>
      <c r="H1617" s="72">
        <v>3</v>
      </c>
      <c r="I1617" t="s">
        <v>2595</v>
      </c>
      <c r="J1617" t="s">
        <v>1849</v>
      </c>
      <c r="K1617">
        <v>18</v>
      </c>
      <c r="L1617" s="10" t="str">
        <f t="shared" si="75"/>
        <v xml:space="preserve">M.-Gm. </v>
      </c>
      <c r="M1617" t="str">
        <f t="shared" si="77"/>
        <v>M.-Gm. Przecław</v>
      </c>
      <c r="O1617" s="69"/>
      <c r="P1617" s="71"/>
      <c r="Q1617" s="93"/>
    </row>
    <row r="1618" spans="5:17">
      <c r="E1618" s="62" t="str">
        <f t="shared" si="76"/>
        <v>1811083</v>
      </c>
      <c r="F1618">
        <v>11</v>
      </c>
      <c r="G1618">
        <v>8</v>
      </c>
      <c r="H1618" s="72">
        <v>3</v>
      </c>
      <c r="I1618" t="s">
        <v>2595</v>
      </c>
      <c r="J1618" t="s">
        <v>1850</v>
      </c>
      <c r="K1618">
        <v>18</v>
      </c>
      <c r="L1618" s="10" t="str">
        <f t="shared" si="75"/>
        <v xml:space="preserve">M.-Gm. </v>
      </c>
      <c r="M1618" t="str">
        <f t="shared" si="77"/>
        <v>M.-Gm. Radomyśl Wielki</v>
      </c>
      <c r="O1618" s="69"/>
      <c r="P1618" s="71"/>
      <c r="Q1618" s="93"/>
    </row>
    <row r="1619" spans="5:17">
      <c r="E1619" s="62" t="str">
        <f t="shared" si="76"/>
        <v>1811092</v>
      </c>
      <c r="F1619">
        <v>11</v>
      </c>
      <c r="G1619">
        <v>9</v>
      </c>
      <c r="H1619" s="72">
        <v>2</v>
      </c>
      <c r="I1619" t="s">
        <v>2595</v>
      </c>
      <c r="J1619" t="s">
        <v>1851</v>
      </c>
      <c r="K1619">
        <v>18</v>
      </c>
      <c r="L1619" s="10" t="str">
        <f t="shared" si="75"/>
        <v xml:space="preserve">Gm. </v>
      </c>
      <c r="M1619" t="str">
        <f t="shared" si="77"/>
        <v>Gm. Tuszów Narodowy</v>
      </c>
      <c r="O1619" s="69"/>
      <c r="P1619" s="71"/>
      <c r="Q1619" s="93"/>
    </row>
    <row r="1620" spans="5:17">
      <c r="E1620" s="62" t="str">
        <f t="shared" si="76"/>
        <v>1811102</v>
      </c>
      <c r="F1620">
        <v>11</v>
      </c>
      <c r="G1620">
        <v>10</v>
      </c>
      <c r="H1620" s="72">
        <v>2</v>
      </c>
      <c r="I1620" t="s">
        <v>2595</v>
      </c>
      <c r="J1620" t="s">
        <v>1852</v>
      </c>
      <c r="K1620">
        <v>18</v>
      </c>
      <c r="L1620" s="10" t="str">
        <f t="shared" si="75"/>
        <v xml:space="preserve">Gm. </v>
      </c>
      <c r="M1620" t="str">
        <f t="shared" si="77"/>
        <v>Gm. Wadowice Górne</v>
      </c>
      <c r="O1620" s="69"/>
      <c r="P1620" s="71"/>
      <c r="Q1620" s="93"/>
    </row>
    <row r="1621" spans="5:17">
      <c r="E1621" s="62" t="str">
        <f t="shared" si="76"/>
        <v>1812000</v>
      </c>
      <c r="F1621">
        <v>12</v>
      </c>
      <c r="G1621">
        <v>0</v>
      </c>
      <c r="H1621" s="72">
        <v>0</v>
      </c>
      <c r="I1621" t="s">
        <v>304</v>
      </c>
      <c r="J1621" t="s">
        <v>1853</v>
      </c>
      <c r="K1621">
        <v>18</v>
      </c>
      <c r="L1621" s="10" t="str">
        <f t="shared" si="75"/>
        <v xml:space="preserve">Pow. </v>
      </c>
      <c r="M1621" t="str">
        <f t="shared" si="77"/>
        <v>Pow. Niżański</v>
      </c>
      <c r="O1621" s="69"/>
      <c r="P1621" s="71"/>
      <c r="Q1621" s="93"/>
    </row>
    <row r="1622" spans="5:17">
      <c r="E1622" s="62" t="str">
        <f t="shared" si="76"/>
        <v>1812012</v>
      </c>
      <c r="F1622">
        <v>12</v>
      </c>
      <c r="G1622">
        <v>1</v>
      </c>
      <c r="H1622" s="72">
        <v>2</v>
      </c>
      <c r="I1622" t="s">
        <v>2595</v>
      </c>
      <c r="J1622" t="s">
        <v>1854</v>
      </c>
      <c r="K1622">
        <v>18</v>
      </c>
      <c r="L1622" s="10" t="str">
        <f t="shared" si="75"/>
        <v xml:space="preserve">Gm. </v>
      </c>
      <c r="M1622" t="str">
        <f t="shared" si="77"/>
        <v>Gm. Harasiuki</v>
      </c>
      <c r="O1622" s="69"/>
      <c r="P1622" s="71"/>
      <c r="Q1622" s="93"/>
    </row>
    <row r="1623" spans="5:17">
      <c r="E1623" s="62" t="str">
        <f t="shared" si="76"/>
        <v>1812022</v>
      </c>
      <c r="F1623">
        <v>12</v>
      </c>
      <c r="G1623">
        <v>2</v>
      </c>
      <c r="H1623" s="72">
        <v>2</v>
      </c>
      <c r="I1623" t="s">
        <v>2595</v>
      </c>
      <c r="J1623" t="s">
        <v>1855</v>
      </c>
      <c r="K1623">
        <v>18</v>
      </c>
      <c r="L1623" s="10" t="str">
        <f t="shared" si="75"/>
        <v xml:space="preserve">Gm. </v>
      </c>
      <c r="M1623" t="str">
        <f t="shared" si="77"/>
        <v>Gm. Jarocin</v>
      </c>
      <c r="O1623" s="69"/>
      <c r="P1623" s="71"/>
      <c r="Q1623" s="93"/>
    </row>
    <row r="1624" spans="5:17">
      <c r="E1624" s="62" t="str">
        <f t="shared" si="76"/>
        <v>1812032</v>
      </c>
      <c r="F1624">
        <v>12</v>
      </c>
      <c r="G1624">
        <v>3</v>
      </c>
      <c r="H1624" s="72">
        <v>2</v>
      </c>
      <c r="I1624" t="s">
        <v>2595</v>
      </c>
      <c r="J1624" t="s">
        <v>1856</v>
      </c>
      <c r="K1624">
        <v>18</v>
      </c>
      <c r="L1624" s="10" t="str">
        <f t="shared" si="75"/>
        <v xml:space="preserve">Gm. </v>
      </c>
      <c r="M1624" t="str">
        <f t="shared" si="77"/>
        <v>Gm. Jeżowe</v>
      </c>
      <c r="O1624" s="69"/>
      <c r="P1624" s="71"/>
      <c r="Q1624" s="93"/>
    </row>
    <row r="1625" spans="5:17">
      <c r="E1625" s="62" t="str">
        <f t="shared" si="76"/>
        <v>1812042</v>
      </c>
      <c r="F1625">
        <v>12</v>
      </c>
      <c r="G1625">
        <v>4</v>
      </c>
      <c r="H1625" s="72">
        <v>2</v>
      </c>
      <c r="I1625" t="s">
        <v>2595</v>
      </c>
      <c r="J1625" t="s">
        <v>1857</v>
      </c>
      <c r="K1625">
        <v>18</v>
      </c>
      <c r="L1625" s="10" t="str">
        <f t="shared" si="75"/>
        <v xml:space="preserve">Gm. </v>
      </c>
      <c r="M1625" t="str">
        <f t="shared" si="77"/>
        <v>Gm. Krzeszów</v>
      </c>
      <c r="O1625" s="69"/>
      <c r="P1625" s="71"/>
      <c r="Q1625" s="93"/>
    </row>
    <row r="1626" spans="5:17">
      <c r="E1626" s="62" t="str">
        <f t="shared" si="76"/>
        <v>1812053</v>
      </c>
      <c r="F1626">
        <v>12</v>
      </c>
      <c r="G1626">
        <v>5</v>
      </c>
      <c r="H1626" s="72">
        <v>3</v>
      </c>
      <c r="I1626" t="s">
        <v>2595</v>
      </c>
      <c r="J1626" t="s">
        <v>1858</v>
      </c>
      <c r="K1626">
        <v>18</v>
      </c>
      <c r="L1626" s="10" t="str">
        <f t="shared" si="75"/>
        <v xml:space="preserve">M.-Gm. </v>
      </c>
      <c r="M1626" t="str">
        <f t="shared" si="77"/>
        <v>M.-Gm. Nisko</v>
      </c>
      <c r="O1626" s="69"/>
      <c r="P1626" s="71"/>
      <c r="Q1626" s="93"/>
    </row>
    <row r="1627" spans="5:17">
      <c r="E1627" s="62" t="str">
        <f t="shared" si="76"/>
        <v>1812063</v>
      </c>
      <c r="F1627">
        <v>12</v>
      </c>
      <c r="G1627">
        <v>6</v>
      </c>
      <c r="H1627" s="72">
        <v>3</v>
      </c>
      <c r="I1627" t="s">
        <v>2595</v>
      </c>
      <c r="J1627" t="s">
        <v>1859</v>
      </c>
      <c r="K1627">
        <v>18</v>
      </c>
      <c r="L1627" s="10" t="str">
        <f t="shared" si="75"/>
        <v xml:space="preserve">M.-Gm. </v>
      </c>
      <c r="M1627" t="str">
        <f t="shared" si="77"/>
        <v>M.-Gm. Rudnik Nad Sanem</v>
      </c>
      <c r="O1627" s="69"/>
      <c r="P1627" s="71"/>
      <c r="Q1627" s="93"/>
    </row>
    <row r="1628" spans="5:17">
      <c r="E1628" s="62" t="str">
        <f t="shared" si="76"/>
        <v>1812073</v>
      </c>
      <c r="F1628">
        <v>12</v>
      </c>
      <c r="G1628">
        <v>7</v>
      </c>
      <c r="H1628" s="72">
        <v>3</v>
      </c>
      <c r="I1628" t="s">
        <v>2595</v>
      </c>
      <c r="J1628" t="s">
        <v>1860</v>
      </c>
      <c r="K1628">
        <v>18</v>
      </c>
      <c r="L1628" s="10" t="str">
        <f t="shared" si="75"/>
        <v xml:space="preserve">M.-Gm. </v>
      </c>
      <c r="M1628" t="str">
        <f t="shared" si="77"/>
        <v>M.-Gm. Ulanów</v>
      </c>
      <c r="O1628" s="69"/>
      <c r="P1628" s="71"/>
      <c r="Q1628" s="93"/>
    </row>
    <row r="1629" spans="5:17">
      <c r="E1629" s="62" t="str">
        <f t="shared" si="76"/>
        <v>1813000</v>
      </c>
      <c r="F1629">
        <v>13</v>
      </c>
      <c r="G1629">
        <v>0</v>
      </c>
      <c r="H1629" s="72">
        <v>0</v>
      </c>
      <c r="I1629" t="s">
        <v>304</v>
      </c>
      <c r="J1629" t="s">
        <v>1861</v>
      </c>
      <c r="K1629">
        <v>18</v>
      </c>
      <c r="L1629" s="10" t="str">
        <f t="shared" si="75"/>
        <v xml:space="preserve">Pow. </v>
      </c>
      <c r="M1629" t="str">
        <f t="shared" si="77"/>
        <v>Pow. Przemyski</v>
      </c>
      <c r="O1629" s="69"/>
      <c r="P1629" s="71"/>
      <c r="Q1629" s="93"/>
    </row>
    <row r="1630" spans="5:17">
      <c r="E1630" s="62" t="str">
        <f t="shared" si="76"/>
        <v>1813013</v>
      </c>
      <c r="F1630">
        <v>13</v>
      </c>
      <c r="G1630">
        <v>1</v>
      </c>
      <c r="H1630" s="72">
        <v>3</v>
      </c>
      <c r="I1630" t="s">
        <v>2595</v>
      </c>
      <c r="J1630" t="s">
        <v>1862</v>
      </c>
      <c r="K1630">
        <v>18</v>
      </c>
      <c r="L1630" s="10" t="str">
        <f t="shared" si="75"/>
        <v xml:space="preserve">M.-Gm. </v>
      </c>
      <c r="M1630" t="str">
        <f t="shared" si="77"/>
        <v>M.-Gm. Bircza</v>
      </c>
      <c r="O1630" s="69"/>
      <c r="P1630" s="71"/>
      <c r="Q1630" s="93">
        <v>1</v>
      </c>
    </row>
    <row r="1631" spans="5:17">
      <c r="E1631" s="62" t="str">
        <f t="shared" si="76"/>
        <v>1813023</v>
      </c>
      <c r="F1631">
        <v>13</v>
      </c>
      <c r="G1631">
        <v>2</v>
      </c>
      <c r="H1631" s="72">
        <v>3</v>
      </c>
      <c r="I1631" t="s">
        <v>2595</v>
      </c>
      <c r="J1631" t="s">
        <v>1863</v>
      </c>
      <c r="K1631">
        <v>18</v>
      </c>
      <c r="L1631" s="10" t="str">
        <f t="shared" si="75"/>
        <v xml:space="preserve">M.-Gm. </v>
      </c>
      <c r="M1631" t="str">
        <f t="shared" si="77"/>
        <v>M.-Gm. Dubiecko</v>
      </c>
      <c r="N1631">
        <v>1</v>
      </c>
      <c r="O1631" s="69"/>
      <c r="P1631" s="71"/>
      <c r="Q1631" s="93"/>
    </row>
    <row r="1632" spans="5:17">
      <c r="E1632" s="62" t="str">
        <f t="shared" si="76"/>
        <v>1813032</v>
      </c>
      <c r="F1632">
        <v>13</v>
      </c>
      <c r="G1632">
        <v>3</v>
      </c>
      <c r="H1632" s="72">
        <v>2</v>
      </c>
      <c r="I1632" t="s">
        <v>2595</v>
      </c>
      <c r="J1632" t="s">
        <v>1864</v>
      </c>
      <c r="K1632">
        <v>18</v>
      </c>
      <c r="L1632" s="10" t="str">
        <f t="shared" si="75"/>
        <v xml:space="preserve">Gm. </v>
      </c>
      <c r="M1632" t="str">
        <f t="shared" si="77"/>
        <v>Gm. Fredropol</v>
      </c>
      <c r="O1632" s="69"/>
      <c r="P1632" s="71"/>
      <c r="Q1632" s="93"/>
    </row>
    <row r="1633" spans="5:17">
      <c r="E1633" s="62" t="str">
        <f t="shared" si="76"/>
        <v>1813042</v>
      </c>
      <c r="F1633">
        <v>13</v>
      </c>
      <c r="G1633">
        <v>4</v>
      </c>
      <c r="H1633" s="72">
        <v>2</v>
      </c>
      <c r="I1633" t="s">
        <v>2595</v>
      </c>
      <c r="J1633" t="s">
        <v>1865</v>
      </c>
      <c r="K1633">
        <v>18</v>
      </c>
      <c r="L1633" s="10" t="str">
        <f t="shared" si="75"/>
        <v xml:space="preserve">Gm. </v>
      </c>
      <c r="M1633" t="str">
        <f t="shared" si="77"/>
        <v>Gm. Krasiczyn</v>
      </c>
      <c r="O1633" s="69"/>
      <c r="P1633" s="71"/>
      <c r="Q1633" s="93"/>
    </row>
    <row r="1634" spans="5:17">
      <c r="E1634" s="62" t="str">
        <f t="shared" si="76"/>
        <v>1813052</v>
      </c>
      <c r="F1634">
        <v>13</v>
      </c>
      <c r="G1634">
        <v>5</v>
      </c>
      <c r="H1634" s="72">
        <v>2</v>
      </c>
      <c r="I1634" t="s">
        <v>2595</v>
      </c>
      <c r="J1634" t="s">
        <v>1866</v>
      </c>
      <c r="K1634">
        <v>18</v>
      </c>
      <c r="L1634" s="10" t="str">
        <f t="shared" si="75"/>
        <v xml:space="preserve">Gm. </v>
      </c>
      <c r="M1634" t="str">
        <f t="shared" si="77"/>
        <v>Gm. Krzywcza</v>
      </c>
      <c r="O1634" s="69"/>
      <c r="P1634" s="71"/>
      <c r="Q1634" s="93"/>
    </row>
    <row r="1635" spans="5:17">
      <c r="E1635" s="62" t="str">
        <f t="shared" si="76"/>
        <v>1813062</v>
      </c>
      <c r="F1635">
        <v>13</v>
      </c>
      <c r="G1635">
        <v>6</v>
      </c>
      <c r="H1635" s="72">
        <v>2</v>
      </c>
      <c r="I1635" t="s">
        <v>2595</v>
      </c>
      <c r="J1635" t="s">
        <v>1867</v>
      </c>
      <c r="K1635">
        <v>18</v>
      </c>
      <c r="L1635" s="10" t="str">
        <f t="shared" si="75"/>
        <v xml:space="preserve">Gm. </v>
      </c>
      <c r="M1635" t="str">
        <f t="shared" si="77"/>
        <v>Gm. Medyka</v>
      </c>
      <c r="O1635" s="69"/>
      <c r="P1635" s="71"/>
      <c r="Q1635" s="93"/>
    </row>
    <row r="1636" spans="5:17">
      <c r="E1636" s="62" t="str">
        <f t="shared" si="76"/>
        <v>1813072</v>
      </c>
      <c r="F1636">
        <v>13</v>
      </c>
      <c r="G1636">
        <v>7</v>
      </c>
      <c r="H1636" s="72">
        <v>2</v>
      </c>
      <c r="I1636" t="s">
        <v>2595</v>
      </c>
      <c r="J1636" t="s">
        <v>1868</v>
      </c>
      <c r="K1636">
        <v>18</v>
      </c>
      <c r="L1636" s="10" t="str">
        <f t="shared" si="75"/>
        <v xml:space="preserve">Gm. </v>
      </c>
      <c r="M1636" t="str">
        <f t="shared" si="77"/>
        <v>Gm. Orły</v>
      </c>
      <c r="O1636" s="69"/>
      <c r="P1636" s="71"/>
      <c r="Q1636" s="93"/>
    </row>
    <row r="1637" spans="5:17">
      <c r="E1637" s="62" t="str">
        <f t="shared" si="76"/>
        <v>1813082</v>
      </c>
      <c r="F1637">
        <v>13</v>
      </c>
      <c r="G1637">
        <v>8</v>
      </c>
      <c r="H1637" s="72">
        <v>2</v>
      </c>
      <c r="I1637" t="s">
        <v>2595</v>
      </c>
      <c r="J1637" t="s">
        <v>1869</v>
      </c>
      <c r="K1637">
        <v>18</v>
      </c>
      <c r="L1637" s="10" t="str">
        <f t="shared" si="75"/>
        <v xml:space="preserve">Gm. </v>
      </c>
      <c r="M1637" t="str">
        <f t="shared" si="77"/>
        <v>Gm. Przemyśl</v>
      </c>
      <c r="O1637" s="69"/>
      <c r="P1637" s="71"/>
      <c r="Q1637" s="93"/>
    </row>
    <row r="1638" spans="5:17">
      <c r="E1638" s="62" t="str">
        <f t="shared" si="76"/>
        <v>1813092</v>
      </c>
      <c r="F1638">
        <v>13</v>
      </c>
      <c r="G1638">
        <v>9</v>
      </c>
      <c r="H1638" s="72">
        <v>2</v>
      </c>
      <c r="I1638" t="s">
        <v>2595</v>
      </c>
      <c r="J1638" t="s">
        <v>1870</v>
      </c>
      <c r="K1638">
        <v>18</v>
      </c>
      <c r="L1638" s="10" t="str">
        <f t="shared" si="75"/>
        <v xml:space="preserve">Gm. </v>
      </c>
      <c r="M1638" t="str">
        <f t="shared" si="77"/>
        <v>Gm. Stubno</v>
      </c>
      <c r="O1638" s="69"/>
      <c r="P1638" s="71"/>
      <c r="Q1638" s="93"/>
    </row>
    <row r="1639" spans="5:17">
      <c r="E1639" s="62" t="str">
        <f t="shared" si="76"/>
        <v>1813102</v>
      </c>
      <c r="F1639">
        <v>13</v>
      </c>
      <c r="G1639">
        <v>10</v>
      </c>
      <c r="H1639" s="72">
        <v>2</v>
      </c>
      <c r="I1639" t="s">
        <v>2595</v>
      </c>
      <c r="J1639" t="s">
        <v>1871</v>
      </c>
      <c r="K1639">
        <v>18</v>
      </c>
      <c r="L1639" s="10" t="str">
        <f t="shared" si="75"/>
        <v xml:space="preserve">Gm. </v>
      </c>
      <c r="M1639" t="str">
        <f t="shared" si="77"/>
        <v>Gm. Żurawica</v>
      </c>
      <c r="O1639" s="69"/>
      <c r="P1639" s="71"/>
      <c r="Q1639" s="93"/>
    </row>
    <row r="1640" spans="5:17">
      <c r="E1640" s="62" t="str">
        <f t="shared" si="76"/>
        <v>1814000</v>
      </c>
      <c r="F1640">
        <v>14</v>
      </c>
      <c r="G1640">
        <v>0</v>
      </c>
      <c r="H1640" s="72">
        <v>0</v>
      </c>
      <c r="I1640" t="s">
        <v>304</v>
      </c>
      <c r="J1640" t="s">
        <v>1872</v>
      </c>
      <c r="K1640">
        <v>18</v>
      </c>
      <c r="L1640" s="10" t="str">
        <f t="shared" si="75"/>
        <v xml:space="preserve">Pow. </v>
      </c>
      <c r="M1640" t="str">
        <f t="shared" si="77"/>
        <v>Pow. Przeworski</v>
      </c>
      <c r="O1640" s="69"/>
      <c r="P1640" s="71"/>
      <c r="Q1640" s="93"/>
    </row>
    <row r="1641" spans="5:17">
      <c r="E1641" s="62" t="str">
        <f t="shared" si="76"/>
        <v>1814011</v>
      </c>
      <c r="F1641">
        <v>14</v>
      </c>
      <c r="G1641">
        <v>1</v>
      </c>
      <c r="H1641" s="72">
        <v>1</v>
      </c>
      <c r="I1641" t="s">
        <v>2595</v>
      </c>
      <c r="J1641" t="s">
        <v>1873</v>
      </c>
      <c r="K1641">
        <v>18</v>
      </c>
      <c r="L1641" s="10" t="str">
        <f t="shared" si="75"/>
        <v xml:space="preserve">M. </v>
      </c>
      <c r="M1641" t="str">
        <f t="shared" si="77"/>
        <v>M. Przeworsk</v>
      </c>
      <c r="O1641" s="69"/>
      <c r="P1641" s="71"/>
      <c r="Q1641" s="93"/>
    </row>
    <row r="1642" spans="5:17">
      <c r="E1642" s="62" t="str">
        <f t="shared" si="76"/>
        <v>1814022</v>
      </c>
      <c r="F1642">
        <v>14</v>
      </c>
      <c r="G1642">
        <v>2</v>
      </c>
      <c r="H1642" s="72">
        <v>2</v>
      </c>
      <c r="I1642" t="s">
        <v>2595</v>
      </c>
      <c r="J1642" t="s">
        <v>1874</v>
      </c>
      <c r="K1642">
        <v>18</v>
      </c>
      <c r="L1642" s="10" t="str">
        <f t="shared" si="75"/>
        <v xml:space="preserve">Gm. </v>
      </c>
      <c r="M1642" t="str">
        <f t="shared" si="77"/>
        <v>Gm. Adamówka</v>
      </c>
      <c r="O1642" s="69"/>
      <c r="P1642" s="71"/>
      <c r="Q1642" s="93"/>
    </row>
    <row r="1643" spans="5:17">
      <c r="E1643" s="62" t="str">
        <f t="shared" si="76"/>
        <v>1814032</v>
      </c>
      <c r="F1643">
        <v>14</v>
      </c>
      <c r="G1643">
        <v>3</v>
      </c>
      <c r="H1643" s="72">
        <v>2</v>
      </c>
      <c r="I1643" t="s">
        <v>2595</v>
      </c>
      <c r="J1643" t="s">
        <v>1875</v>
      </c>
      <c r="K1643">
        <v>18</v>
      </c>
      <c r="L1643" s="10" t="str">
        <f t="shared" si="75"/>
        <v xml:space="preserve">Gm. </v>
      </c>
      <c r="M1643" t="str">
        <f t="shared" si="77"/>
        <v>Gm. Gać</v>
      </c>
      <c r="O1643" s="69"/>
      <c r="P1643" s="71"/>
      <c r="Q1643" s="93"/>
    </row>
    <row r="1644" spans="5:17">
      <c r="E1644" s="62" t="str">
        <f t="shared" si="76"/>
        <v>1814043</v>
      </c>
      <c r="F1644">
        <v>14</v>
      </c>
      <c r="G1644">
        <v>4</v>
      </c>
      <c r="H1644" s="72">
        <v>3</v>
      </c>
      <c r="I1644" t="s">
        <v>2595</v>
      </c>
      <c r="J1644" t="s">
        <v>1876</v>
      </c>
      <c r="K1644">
        <v>18</v>
      </c>
      <c r="L1644" s="10" t="str">
        <f t="shared" si="75"/>
        <v xml:space="preserve">M.-Gm. </v>
      </c>
      <c r="M1644" t="str">
        <f t="shared" si="77"/>
        <v>M.-Gm. Jawornik Polski</v>
      </c>
      <c r="O1644" s="69"/>
      <c r="P1644" s="71"/>
      <c r="Q1644" s="93">
        <v>1</v>
      </c>
    </row>
    <row r="1645" spans="5:17">
      <c r="E1645" s="62" t="str">
        <f t="shared" si="76"/>
        <v>1814053</v>
      </c>
      <c r="F1645">
        <v>14</v>
      </c>
      <c r="G1645">
        <v>5</v>
      </c>
      <c r="H1645" s="72">
        <v>3</v>
      </c>
      <c r="I1645" t="s">
        <v>2595</v>
      </c>
      <c r="J1645" t="s">
        <v>1877</v>
      </c>
      <c r="K1645">
        <v>18</v>
      </c>
      <c r="L1645" s="10" t="str">
        <f t="shared" si="75"/>
        <v xml:space="preserve">M.-Gm. </v>
      </c>
      <c r="M1645" t="str">
        <f t="shared" si="77"/>
        <v>M.-Gm. Kańczuga</v>
      </c>
      <c r="O1645" s="69"/>
      <c r="P1645" s="71"/>
      <c r="Q1645" s="93"/>
    </row>
    <row r="1646" spans="5:17">
      <c r="E1646" s="62" t="str">
        <f t="shared" si="76"/>
        <v>1814062</v>
      </c>
      <c r="F1646">
        <v>14</v>
      </c>
      <c r="G1646">
        <v>6</v>
      </c>
      <c r="H1646" s="72">
        <v>2</v>
      </c>
      <c r="I1646" t="s">
        <v>2595</v>
      </c>
      <c r="J1646" t="s">
        <v>1873</v>
      </c>
      <c r="K1646">
        <v>18</v>
      </c>
      <c r="L1646" s="10" t="str">
        <f t="shared" si="75"/>
        <v xml:space="preserve">Gm. </v>
      </c>
      <c r="M1646" t="str">
        <f t="shared" si="77"/>
        <v>Gm. Przeworsk</v>
      </c>
      <c r="O1646" s="69"/>
      <c r="P1646" s="71"/>
      <c r="Q1646" s="93"/>
    </row>
    <row r="1647" spans="5:17">
      <c r="E1647" s="62" t="str">
        <f t="shared" si="76"/>
        <v>1814073</v>
      </c>
      <c r="F1647">
        <v>14</v>
      </c>
      <c r="G1647">
        <v>7</v>
      </c>
      <c r="H1647" s="72">
        <v>3</v>
      </c>
      <c r="I1647" t="s">
        <v>2595</v>
      </c>
      <c r="J1647" t="s">
        <v>1878</v>
      </c>
      <c r="K1647">
        <v>18</v>
      </c>
      <c r="L1647" s="10" t="str">
        <f t="shared" si="75"/>
        <v xml:space="preserve">M.-Gm. </v>
      </c>
      <c r="M1647" t="str">
        <f t="shared" si="77"/>
        <v>M.-Gm. Sieniawa</v>
      </c>
      <c r="O1647" s="69"/>
      <c r="P1647" s="71"/>
      <c r="Q1647" s="93"/>
    </row>
    <row r="1648" spans="5:17">
      <c r="E1648" s="62" t="str">
        <f t="shared" si="76"/>
        <v>1814082</v>
      </c>
      <c r="F1648">
        <v>14</v>
      </c>
      <c r="G1648">
        <v>8</v>
      </c>
      <c r="H1648" s="72">
        <v>2</v>
      </c>
      <c r="I1648" t="s">
        <v>2595</v>
      </c>
      <c r="J1648" t="s">
        <v>1879</v>
      </c>
      <c r="K1648">
        <v>18</v>
      </c>
      <c r="L1648" s="10" t="str">
        <f t="shared" si="75"/>
        <v xml:space="preserve">Gm. </v>
      </c>
      <c r="M1648" t="str">
        <f t="shared" si="77"/>
        <v>Gm. Tryńcza</v>
      </c>
      <c r="O1648" s="69"/>
      <c r="P1648" s="71"/>
      <c r="Q1648" s="93"/>
    </row>
    <row r="1649" spans="5:17">
      <c r="E1649" s="62" t="str">
        <f t="shared" si="76"/>
        <v>1814092</v>
      </c>
      <c r="F1649">
        <v>14</v>
      </c>
      <c r="G1649">
        <v>9</v>
      </c>
      <c r="H1649" s="72">
        <v>2</v>
      </c>
      <c r="I1649" t="s">
        <v>2595</v>
      </c>
      <c r="J1649" t="s">
        <v>1880</v>
      </c>
      <c r="K1649">
        <v>18</v>
      </c>
      <c r="L1649" s="10" t="str">
        <f t="shared" si="75"/>
        <v xml:space="preserve">Gm. </v>
      </c>
      <c r="M1649" t="str">
        <f t="shared" si="77"/>
        <v>Gm. Zarzecze</v>
      </c>
      <c r="O1649" s="69"/>
      <c r="P1649" s="71"/>
      <c r="Q1649" s="93"/>
    </row>
    <row r="1650" spans="5:17">
      <c r="E1650" s="62" t="str">
        <f t="shared" si="76"/>
        <v>1815000</v>
      </c>
      <c r="F1650">
        <v>15</v>
      </c>
      <c r="G1650">
        <v>0</v>
      </c>
      <c r="H1650" s="72">
        <v>0</v>
      </c>
      <c r="I1650" t="s">
        <v>304</v>
      </c>
      <c r="J1650" t="s">
        <v>1881</v>
      </c>
      <c r="K1650">
        <v>18</v>
      </c>
      <c r="L1650" s="10" t="str">
        <f t="shared" si="75"/>
        <v xml:space="preserve">Pow. </v>
      </c>
      <c r="M1650" t="str">
        <f t="shared" si="77"/>
        <v>Pow. Ropczycko-Sędziszowski</v>
      </c>
      <c r="O1650" s="69"/>
      <c r="P1650" s="71"/>
      <c r="Q1650" s="93"/>
    </row>
    <row r="1651" spans="5:17">
      <c r="E1651" s="62" t="str">
        <f t="shared" si="76"/>
        <v>1815012</v>
      </c>
      <c r="F1651">
        <v>15</v>
      </c>
      <c r="G1651">
        <v>1</v>
      </c>
      <c r="H1651" s="72">
        <v>2</v>
      </c>
      <c r="I1651" t="s">
        <v>2595</v>
      </c>
      <c r="J1651" t="s">
        <v>1882</v>
      </c>
      <c r="K1651">
        <v>18</v>
      </c>
      <c r="L1651" s="10" t="str">
        <f t="shared" si="75"/>
        <v xml:space="preserve">Gm. </v>
      </c>
      <c r="M1651" t="str">
        <f t="shared" si="77"/>
        <v>Gm. Iwierzyce</v>
      </c>
      <c r="O1651" s="69"/>
      <c r="P1651" s="71"/>
      <c r="Q1651" s="93"/>
    </row>
    <row r="1652" spans="5:17">
      <c r="E1652" s="62" t="str">
        <f t="shared" si="76"/>
        <v>1815022</v>
      </c>
      <c r="F1652">
        <v>15</v>
      </c>
      <c r="G1652">
        <v>2</v>
      </c>
      <c r="H1652" s="72">
        <v>2</v>
      </c>
      <c r="I1652" t="s">
        <v>2595</v>
      </c>
      <c r="J1652" t="s">
        <v>1883</v>
      </c>
      <c r="K1652">
        <v>18</v>
      </c>
      <c r="L1652" s="10" t="str">
        <f t="shared" si="75"/>
        <v xml:space="preserve">Gm. </v>
      </c>
      <c r="M1652" t="str">
        <f t="shared" si="77"/>
        <v>Gm. Ostrów</v>
      </c>
      <c r="O1652" s="69"/>
      <c r="P1652" s="71"/>
      <c r="Q1652" s="93"/>
    </row>
    <row r="1653" spans="5:17">
      <c r="E1653" s="62" t="str">
        <f t="shared" si="76"/>
        <v>1815033</v>
      </c>
      <c r="F1653">
        <v>15</v>
      </c>
      <c r="G1653">
        <v>3</v>
      </c>
      <c r="H1653" s="72">
        <v>3</v>
      </c>
      <c r="I1653" t="s">
        <v>2595</v>
      </c>
      <c r="J1653" t="s">
        <v>1884</v>
      </c>
      <c r="K1653">
        <v>18</v>
      </c>
      <c r="L1653" s="10" t="str">
        <f t="shared" si="75"/>
        <v xml:space="preserve">M.-Gm. </v>
      </c>
      <c r="M1653" t="str">
        <f t="shared" si="77"/>
        <v>M.-Gm. Ropczyce</v>
      </c>
      <c r="O1653" s="69"/>
      <c r="P1653" s="71"/>
      <c r="Q1653" s="93"/>
    </row>
    <row r="1654" spans="5:17">
      <c r="E1654" s="62" t="str">
        <f t="shared" si="76"/>
        <v>1815043</v>
      </c>
      <c r="F1654">
        <v>15</v>
      </c>
      <c r="G1654">
        <v>4</v>
      </c>
      <c r="H1654" s="72">
        <v>3</v>
      </c>
      <c r="I1654" t="s">
        <v>2595</v>
      </c>
      <c r="J1654" t="s">
        <v>1885</v>
      </c>
      <c r="K1654">
        <v>18</v>
      </c>
      <c r="L1654" s="10" t="str">
        <f t="shared" si="75"/>
        <v xml:space="preserve">M.-Gm. </v>
      </c>
      <c r="M1654" t="str">
        <f t="shared" si="77"/>
        <v>M.-Gm. Sędziszów Małopolski</v>
      </c>
      <c r="O1654" s="69"/>
      <c r="P1654" s="71"/>
      <c r="Q1654" s="93"/>
    </row>
    <row r="1655" spans="5:17">
      <c r="E1655" s="62" t="str">
        <f t="shared" si="76"/>
        <v>1815052</v>
      </c>
      <c r="F1655">
        <v>15</v>
      </c>
      <c r="G1655">
        <v>5</v>
      </c>
      <c r="H1655" s="72">
        <v>2</v>
      </c>
      <c r="I1655" t="s">
        <v>2595</v>
      </c>
      <c r="J1655" t="s">
        <v>1886</v>
      </c>
      <c r="K1655">
        <v>18</v>
      </c>
      <c r="L1655" s="10" t="str">
        <f t="shared" si="75"/>
        <v xml:space="preserve">Gm. </v>
      </c>
      <c r="M1655" t="str">
        <f t="shared" si="77"/>
        <v>Gm. Wielopole Skrzyńskie</v>
      </c>
      <c r="O1655" s="69"/>
      <c r="P1655" s="71"/>
      <c r="Q1655" s="93"/>
    </row>
    <row r="1656" spans="5:17">
      <c r="E1656" s="62" t="str">
        <f t="shared" si="76"/>
        <v>1816000</v>
      </c>
      <c r="F1656">
        <v>16</v>
      </c>
      <c r="G1656">
        <v>0</v>
      </c>
      <c r="H1656" s="72">
        <v>0</v>
      </c>
      <c r="I1656" t="s">
        <v>304</v>
      </c>
      <c r="J1656" t="s">
        <v>1887</v>
      </c>
      <c r="K1656">
        <v>18</v>
      </c>
      <c r="L1656" s="10" t="str">
        <f t="shared" si="75"/>
        <v xml:space="preserve">Pow. </v>
      </c>
      <c r="M1656" t="str">
        <f t="shared" si="77"/>
        <v>Pow. Rzeszowski</v>
      </c>
      <c r="O1656" s="69"/>
      <c r="P1656" s="71"/>
      <c r="Q1656" s="93"/>
    </row>
    <row r="1657" spans="5:17">
      <c r="E1657" s="62" t="str">
        <f t="shared" si="76"/>
        <v>1816011</v>
      </c>
      <c r="F1657">
        <v>16</v>
      </c>
      <c r="G1657">
        <v>1</v>
      </c>
      <c r="H1657" s="72">
        <v>1</v>
      </c>
      <c r="I1657" t="s">
        <v>2595</v>
      </c>
      <c r="J1657" t="s">
        <v>1888</v>
      </c>
      <c r="K1657">
        <v>18</v>
      </c>
      <c r="L1657" s="10" t="str">
        <f t="shared" si="75"/>
        <v xml:space="preserve">M. </v>
      </c>
      <c r="M1657" t="str">
        <f t="shared" si="77"/>
        <v>M. Dynów</v>
      </c>
      <c r="O1657" s="69"/>
      <c r="P1657" s="71"/>
      <c r="Q1657" s="93"/>
    </row>
    <row r="1658" spans="5:17">
      <c r="E1658" s="62" t="str">
        <f t="shared" si="76"/>
        <v>1816023</v>
      </c>
      <c r="F1658">
        <v>16</v>
      </c>
      <c r="G1658">
        <v>2</v>
      </c>
      <c r="H1658" s="72">
        <v>3</v>
      </c>
      <c r="I1658" t="s">
        <v>2595</v>
      </c>
      <c r="J1658" t="s">
        <v>1889</v>
      </c>
      <c r="K1658">
        <v>18</v>
      </c>
      <c r="L1658" s="10" t="str">
        <f t="shared" si="75"/>
        <v xml:space="preserve">M.-Gm. </v>
      </c>
      <c r="M1658" t="str">
        <f t="shared" si="77"/>
        <v>M.-Gm. Błażowa</v>
      </c>
      <c r="O1658" s="69"/>
      <c r="P1658" s="71"/>
      <c r="Q1658" s="93"/>
    </row>
    <row r="1659" spans="5:17">
      <c r="E1659" s="62" t="str">
        <f t="shared" si="76"/>
        <v>1816033</v>
      </c>
      <c r="F1659">
        <v>16</v>
      </c>
      <c r="G1659">
        <v>3</v>
      </c>
      <c r="H1659" s="72">
        <v>3</v>
      </c>
      <c r="I1659" t="s">
        <v>2595</v>
      </c>
      <c r="J1659" t="s">
        <v>1890</v>
      </c>
      <c r="K1659">
        <v>18</v>
      </c>
      <c r="L1659" s="10" t="str">
        <f t="shared" si="75"/>
        <v xml:space="preserve">M.-Gm. </v>
      </c>
      <c r="M1659" t="str">
        <f t="shared" si="77"/>
        <v>M.-Gm. Boguchwała</v>
      </c>
      <c r="O1659" s="69"/>
      <c r="P1659" s="71"/>
      <c r="Q1659" s="93"/>
    </row>
    <row r="1660" spans="5:17">
      <c r="E1660" s="62" t="str">
        <f t="shared" si="76"/>
        <v>1816042</v>
      </c>
      <c r="F1660">
        <v>16</v>
      </c>
      <c r="G1660">
        <v>4</v>
      </c>
      <c r="H1660" s="72">
        <v>2</v>
      </c>
      <c r="I1660" t="s">
        <v>2595</v>
      </c>
      <c r="J1660" t="s">
        <v>1891</v>
      </c>
      <c r="K1660">
        <v>18</v>
      </c>
      <c r="L1660" s="10" t="str">
        <f t="shared" si="75"/>
        <v xml:space="preserve">Gm. </v>
      </c>
      <c r="M1660" t="str">
        <f t="shared" si="77"/>
        <v>Gm. Chmielnik</v>
      </c>
      <c r="O1660" s="69"/>
      <c r="P1660" s="71"/>
      <c r="Q1660" s="93"/>
    </row>
    <row r="1661" spans="5:17">
      <c r="E1661" s="62" t="str">
        <f t="shared" si="76"/>
        <v>1816052</v>
      </c>
      <c r="F1661">
        <v>16</v>
      </c>
      <c r="G1661">
        <v>5</v>
      </c>
      <c r="H1661" s="72">
        <v>2</v>
      </c>
      <c r="I1661" t="s">
        <v>2595</v>
      </c>
      <c r="J1661" t="s">
        <v>1888</v>
      </c>
      <c r="K1661">
        <v>18</v>
      </c>
      <c r="L1661" s="10" t="str">
        <f t="shared" si="75"/>
        <v xml:space="preserve">Gm. </v>
      </c>
      <c r="M1661" t="str">
        <f t="shared" si="77"/>
        <v>Gm. Dynów</v>
      </c>
      <c r="O1661" s="69"/>
      <c r="P1661" s="71"/>
      <c r="Q1661" s="93"/>
    </row>
    <row r="1662" spans="5:17">
      <c r="E1662" s="62" t="str">
        <f t="shared" si="76"/>
        <v>1816063</v>
      </c>
      <c r="F1662">
        <v>16</v>
      </c>
      <c r="G1662">
        <v>6</v>
      </c>
      <c r="H1662" s="72">
        <v>3</v>
      </c>
      <c r="I1662" t="s">
        <v>2595</v>
      </c>
      <c r="J1662" t="s">
        <v>1892</v>
      </c>
      <c r="K1662">
        <v>18</v>
      </c>
      <c r="L1662" s="10" t="str">
        <f t="shared" si="75"/>
        <v xml:space="preserve">M.-Gm. </v>
      </c>
      <c r="M1662" t="str">
        <f t="shared" si="77"/>
        <v>M.-Gm. Głogów Małopolski</v>
      </c>
      <c r="O1662" s="69"/>
      <c r="P1662" s="71"/>
      <c r="Q1662" s="93"/>
    </row>
    <row r="1663" spans="5:17">
      <c r="E1663" s="62" t="str">
        <f t="shared" si="76"/>
        <v>1816072</v>
      </c>
      <c r="F1663">
        <v>16</v>
      </c>
      <c r="G1663">
        <v>7</v>
      </c>
      <c r="H1663" s="72">
        <v>2</v>
      </c>
      <c r="I1663" t="s">
        <v>2595</v>
      </c>
      <c r="J1663" t="s">
        <v>1893</v>
      </c>
      <c r="K1663">
        <v>18</v>
      </c>
      <c r="L1663" s="10" t="str">
        <f t="shared" si="75"/>
        <v xml:space="preserve">Gm. </v>
      </c>
      <c r="M1663" t="str">
        <f t="shared" si="77"/>
        <v>Gm. Hyżne</v>
      </c>
      <c r="O1663" s="69"/>
      <c r="P1663" s="71"/>
      <c r="Q1663" s="93"/>
    </row>
    <row r="1664" spans="5:17">
      <c r="E1664" s="62" t="str">
        <f t="shared" si="76"/>
        <v>1816082</v>
      </c>
      <c r="F1664">
        <v>16</v>
      </c>
      <c r="G1664">
        <v>8</v>
      </c>
      <c r="H1664" s="72">
        <v>2</v>
      </c>
      <c r="I1664" t="s">
        <v>2595</v>
      </c>
      <c r="J1664" t="s">
        <v>758</v>
      </c>
      <c r="K1664">
        <v>18</v>
      </c>
      <c r="L1664" s="10" t="str">
        <f t="shared" si="75"/>
        <v xml:space="preserve">Gm. </v>
      </c>
      <c r="M1664" t="str">
        <f t="shared" si="77"/>
        <v>Gm. Kamień</v>
      </c>
      <c r="O1664" s="69"/>
      <c r="P1664" s="71"/>
      <c r="Q1664" s="93"/>
    </row>
    <row r="1665" spans="5:17">
      <c r="E1665" s="62" t="str">
        <f t="shared" si="76"/>
        <v>1816092</v>
      </c>
      <c r="F1665">
        <v>16</v>
      </c>
      <c r="G1665">
        <v>9</v>
      </c>
      <c r="H1665" s="72">
        <v>2</v>
      </c>
      <c r="I1665" t="s">
        <v>2595</v>
      </c>
      <c r="J1665" t="s">
        <v>1571</v>
      </c>
      <c r="K1665">
        <v>18</v>
      </c>
      <c r="L1665" s="10" t="str">
        <f t="shared" ref="L1665:L1728" si="78">+IF(H1665=1,"M. ",IF(H1665=2,"Gm. ",IF(H1665=3,"M.-Gm. ",IF(F1665&gt;60,"M. ",LEFT(I1665,3)&amp;". "))))</f>
        <v xml:space="preserve">Gm. </v>
      </c>
      <c r="M1665" t="str">
        <f t="shared" si="77"/>
        <v>Gm. Krasne</v>
      </c>
      <c r="O1665" s="69"/>
      <c r="P1665" s="71"/>
      <c r="Q1665" s="93"/>
    </row>
    <row r="1666" spans="5:17">
      <c r="E1666" s="62" t="str">
        <f t="shared" ref="E1666:E1729" si="79">TEXT(K1666,"00")&amp;TEXT(F1666,"00")&amp;TEXT(G1666,"00")&amp;TEXT(H1666,"0")</f>
        <v>1816102</v>
      </c>
      <c r="F1666">
        <v>16</v>
      </c>
      <c r="G1666">
        <v>10</v>
      </c>
      <c r="H1666" s="72">
        <v>2</v>
      </c>
      <c r="I1666" t="s">
        <v>2595</v>
      </c>
      <c r="J1666" t="s">
        <v>1894</v>
      </c>
      <c r="K1666">
        <v>18</v>
      </c>
      <c r="L1666" s="10" t="str">
        <f t="shared" si="78"/>
        <v xml:space="preserve">Gm. </v>
      </c>
      <c r="M1666" t="str">
        <f t="shared" ref="M1666:M1729" si="80">+L1666&amp;PROPER(J1666)</f>
        <v>Gm. Lubenia</v>
      </c>
      <c r="O1666" s="69"/>
      <c r="P1666" s="71"/>
      <c r="Q1666" s="93"/>
    </row>
    <row r="1667" spans="5:17">
      <c r="E1667" s="62" t="str">
        <f t="shared" si="79"/>
        <v>1816113</v>
      </c>
      <c r="F1667">
        <v>16</v>
      </c>
      <c r="G1667">
        <v>11</v>
      </c>
      <c r="H1667" s="72">
        <v>3</v>
      </c>
      <c r="I1667" t="s">
        <v>2595</v>
      </c>
      <c r="J1667" t="s">
        <v>1895</v>
      </c>
      <c r="K1667">
        <v>18</v>
      </c>
      <c r="L1667" s="10" t="str">
        <f t="shared" si="78"/>
        <v xml:space="preserve">M.-Gm. </v>
      </c>
      <c r="M1667" t="str">
        <f t="shared" si="80"/>
        <v>M.-Gm. Sokołów Małopolski</v>
      </c>
      <c r="O1667" s="69"/>
      <c r="P1667" s="71"/>
      <c r="Q1667" s="93"/>
    </row>
    <row r="1668" spans="5:17">
      <c r="E1668" s="62" t="str">
        <f t="shared" si="79"/>
        <v>1816122</v>
      </c>
      <c r="F1668">
        <v>16</v>
      </c>
      <c r="G1668">
        <v>12</v>
      </c>
      <c r="H1668" s="72">
        <v>2</v>
      </c>
      <c r="I1668" t="s">
        <v>2595</v>
      </c>
      <c r="J1668" t="s">
        <v>1896</v>
      </c>
      <c r="K1668">
        <v>18</v>
      </c>
      <c r="L1668" s="10" t="str">
        <f t="shared" si="78"/>
        <v xml:space="preserve">Gm. </v>
      </c>
      <c r="M1668" t="str">
        <f t="shared" si="80"/>
        <v>Gm. Świlcza</v>
      </c>
      <c r="O1668" s="69"/>
      <c r="P1668" s="71"/>
      <c r="Q1668" s="93"/>
    </row>
    <row r="1669" spans="5:17">
      <c r="E1669" s="62" t="str">
        <f t="shared" si="79"/>
        <v>1816132</v>
      </c>
      <c r="F1669">
        <v>16</v>
      </c>
      <c r="G1669">
        <v>13</v>
      </c>
      <c r="H1669" s="72">
        <v>2</v>
      </c>
      <c r="I1669" t="s">
        <v>2595</v>
      </c>
      <c r="J1669" t="s">
        <v>1897</v>
      </c>
      <c r="K1669">
        <v>18</v>
      </c>
      <c r="L1669" s="10" t="str">
        <f t="shared" si="78"/>
        <v xml:space="preserve">Gm. </v>
      </c>
      <c r="M1669" t="str">
        <f t="shared" si="80"/>
        <v>Gm. Trzebownisko</v>
      </c>
      <c r="O1669" s="69"/>
      <c r="P1669" s="71"/>
      <c r="Q1669" s="93"/>
    </row>
    <row r="1670" spans="5:17">
      <c r="E1670" s="62" t="str">
        <f t="shared" si="79"/>
        <v>1816143</v>
      </c>
      <c r="F1670">
        <v>16</v>
      </c>
      <c r="G1670">
        <v>14</v>
      </c>
      <c r="H1670" s="72">
        <v>3</v>
      </c>
      <c r="I1670" t="s">
        <v>2595</v>
      </c>
      <c r="J1670" t="s">
        <v>1898</v>
      </c>
      <c r="K1670">
        <v>18</v>
      </c>
      <c r="L1670" s="10" t="str">
        <f t="shared" si="78"/>
        <v xml:space="preserve">M.-Gm. </v>
      </c>
      <c r="M1670" t="str">
        <f t="shared" si="80"/>
        <v>M.-Gm. Tyczyn</v>
      </c>
      <c r="O1670" s="69"/>
      <c r="P1670" s="71"/>
      <c r="Q1670" s="93"/>
    </row>
    <row r="1671" spans="5:17">
      <c r="E1671" s="62" t="str">
        <f t="shared" si="79"/>
        <v>1817000</v>
      </c>
      <c r="F1671">
        <v>17</v>
      </c>
      <c r="G1671">
        <v>0</v>
      </c>
      <c r="H1671" s="72">
        <v>0</v>
      </c>
      <c r="I1671" t="s">
        <v>304</v>
      </c>
      <c r="J1671" t="s">
        <v>1899</v>
      </c>
      <c r="K1671">
        <v>18</v>
      </c>
      <c r="L1671" s="10" t="str">
        <f t="shared" si="78"/>
        <v xml:space="preserve">Pow. </v>
      </c>
      <c r="M1671" t="str">
        <f t="shared" si="80"/>
        <v>Pow. Sanocki</v>
      </c>
      <c r="O1671" s="69"/>
      <c r="P1671" s="71"/>
      <c r="Q1671" s="93"/>
    </row>
    <row r="1672" spans="5:17">
      <c r="E1672" s="62" t="str">
        <f t="shared" si="79"/>
        <v>1817011</v>
      </c>
      <c r="F1672">
        <v>17</v>
      </c>
      <c r="G1672">
        <v>1</v>
      </c>
      <c r="H1672" s="72">
        <v>1</v>
      </c>
      <c r="I1672" t="s">
        <v>2595</v>
      </c>
      <c r="J1672" t="s">
        <v>1900</v>
      </c>
      <c r="K1672">
        <v>18</v>
      </c>
      <c r="L1672" s="10" t="str">
        <f t="shared" si="78"/>
        <v xml:space="preserve">M. </v>
      </c>
      <c r="M1672" t="str">
        <f t="shared" si="80"/>
        <v>M. Sanok</v>
      </c>
      <c r="O1672" s="69"/>
      <c r="P1672" s="71"/>
      <c r="Q1672" s="93"/>
    </row>
    <row r="1673" spans="5:17">
      <c r="E1673" s="62" t="str">
        <f t="shared" si="79"/>
        <v>1817022</v>
      </c>
      <c r="F1673">
        <v>17</v>
      </c>
      <c r="G1673">
        <v>2</v>
      </c>
      <c r="H1673" s="72">
        <v>2</v>
      </c>
      <c r="I1673" t="s">
        <v>2595</v>
      </c>
      <c r="J1673" t="s">
        <v>1901</v>
      </c>
      <c r="K1673">
        <v>18</v>
      </c>
      <c r="L1673" s="10" t="str">
        <f t="shared" si="78"/>
        <v xml:space="preserve">Gm. </v>
      </c>
      <c r="M1673" t="str">
        <f t="shared" si="80"/>
        <v>Gm. Besko</v>
      </c>
      <c r="O1673" s="69"/>
      <c r="P1673" s="71"/>
      <c r="Q1673" s="93"/>
    </row>
    <row r="1674" spans="5:17">
      <c r="E1674" s="62" t="str">
        <f t="shared" si="79"/>
        <v>1817032</v>
      </c>
      <c r="F1674">
        <v>17</v>
      </c>
      <c r="G1674">
        <v>3</v>
      </c>
      <c r="H1674" s="72">
        <v>2</v>
      </c>
      <c r="I1674" t="s">
        <v>2595</v>
      </c>
      <c r="J1674" t="s">
        <v>1902</v>
      </c>
      <c r="K1674">
        <v>18</v>
      </c>
      <c r="L1674" s="10" t="str">
        <f t="shared" si="78"/>
        <v xml:space="preserve">Gm. </v>
      </c>
      <c r="M1674" t="str">
        <f t="shared" si="80"/>
        <v>Gm. Bukowsko</v>
      </c>
      <c r="O1674" s="69"/>
      <c r="P1674" s="71"/>
      <c r="Q1674" s="93"/>
    </row>
    <row r="1675" spans="5:17">
      <c r="E1675" s="62" t="str">
        <f t="shared" si="79"/>
        <v>1817042</v>
      </c>
      <c r="F1675">
        <v>17</v>
      </c>
      <c r="G1675">
        <v>4</v>
      </c>
      <c r="H1675" s="72">
        <v>2</v>
      </c>
      <c r="I1675" t="s">
        <v>2595</v>
      </c>
      <c r="J1675" t="s">
        <v>1903</v>
      </c>
      <c r="K1675">
        <v>18</v>
      </c>
      <c r="L1675" s="10" t="str">
        <f t="shared" si="78"/>
        <v xml:space="preserve">Gm. </v>
      </c>
      <c r="M1675" t="str">
        <f t="shared" si="80"/>
        <v>Gm. Komańcza</v>
      </c>
      <c r="O1675" s="69"/>
      <c r="P1675" s="71"/>
      <c r="Q1675" s="93"/>
    </row>
    <row r="1676" spans="5:17">
      <c r="E1676" s="62" t="str">
        <f t="shared" si="79"/>
        <v>1817052</v>
      </c>
      <c r="F1676">
        <v>17</v>
      </c>
      <c r="G1676">
        <v>5</v>
      </c>
      <c r="H1676" s="72">
        <v>2</v>
      </c>
      <c r="I1676" t="s">
        <v>2595</v>
      </c>
      <c r="J1676" t="s">
        <v>1900</v>
      </c>
      <c r="K1676">
        <v>18</v>
      </c>
      <c r="L1676" s="10" t="str">
        <f t="shared" si="78"/>
        <v xml:space="preserve">Gm. </v>
      </c>
      <c r="M1676" t="str">
        <f t="shared" si="80"/>
        <v>Gm. Sanok</v>
      </c>
      <c r="O1676" s="69"/>
      <c r="P1676" s="71"/>
      <c r="Q1676" s="93"/>
    </row>
    <row r="1677" spans="5:17">
      <c r="E1677" s="62" t="str">
        <f t="shared" si="79"/>
        <v>1817062</v>
      </c>
      <c r="F1677">
        <v>17</v>
      </c>
      <c r="G1677">
        <v>6</v>
      </c>
      <c r="H1677" s="72">
        <v>2</v>
      </c>
      <c r="I1677" t="s">
        <v>2595</v>
      </c>
      <c r="J1677" t="s">
        <v>1904</v>
      </c>
      <c r="K1677">
        <v>18</v>
      </c>
      <c r="L1677" s="10" t="str">
        <f t="shared" si="78"/>
        <v xml:space="preserve">Gm. </v>
      </c>
      <c r="M1677" t="str">
        <f t="shared" si="80"/>
        <v>Gm. Tyrawa Wołoska</v>
      </c>
      <c r="O1677" s="69"/>
      <c r="P1677" s="71"/>
      <c r="Q1677" s="93"/>
    </row>
    <row r="1678" spans="5:17">
      <c r="E1678" s="62" t="str">
        <f t="shared" si="79"/>
        <v>1817073</v>
      </c>
      <c r="F1678">
        <v>17</v>
      </c>
      <c r="G1678">
        <v>7</v>
      </c>
      <c r="H1678" s="72">
        <v>3</v>
      </c>
      <c r="I1678" t="s">
        <v>2595</v>
      </c>
      <c r="J1678" t="s">
        <v>1905</v>
      </c>
      <c r="K1678">
        <v>18</v>
      </c>
      <c r="L1678" s="10" t="str">
        <f t="shared" si="78"/>
        <v xml:space="preserve">M.-Gm. </v>
      </c>
      <c r="M1678" t="str">
        <f t="shared" si="80"/>
        <v>M.-Gm. Zagórz</v>
      </c>
      <c r="O1678" s="69"/>
      <c r="P1678" s="71"/>
      <c r="Q1678" s="93"/>
    </row>
    <row r="1679" spans="5:17">
      <c r="E1679" s="62" t="str">
        <f t="shared" si="79"/>
        <v>1817082</v>
      </c>
      <c r="F1679">
        <v>17</v>
      </c>
      <c r="G1679">
        <v>8</v>
      </c>
      <c r="H1679" s="72">
        <v>2</v>
      </c>
      <c r="I1679" t="s">
        <v>2595</v>
      </c>
      <c r="J1679" t="s">
        <v>1906</v>
      </c>
      <c r="K1679">
        <v>18</v>
      </c>
      <c r="L1679" s="10" t="str">
        <f t="shared" si="78"/>
        <v xml:space="preserve">Gm. </v>
      </c>
      <c r="M1679" t="str">
        <f t="shared" si="80"/>
        <v>Gm. Zarszyn</v>
      </c>
      <c r="O1679" s="69"/>
      <c r="P1679" s="71"/>
      <c r="Q1679" s="93"/>
    </row>
    <row r="1680" spans="5:17">
      <c r="E1680" s="62" t="str">
        <f t="shared" si="79"/>
        <v>1818000</v>
      </c>
      <c r="F1680">
        <v>18</v>
      </c>
      <c r="G1680">
        <v>0</v>
      </c>
      <c r="H1680" s="72">
        <v>0</v>
      </c>
      <c r="I1680" t="s">
        <v>304</v>
      </c>
      <c r="J1680" t="s">
        <v>1907</v>
      </c>
      <c r="K1680">
        <v>18</v>
      </c>
      <c r="L1680" s="10" t="str">
        <f t="shared" si="78"/>
        <v xml:space="preserve">Pow. </v>
      </c>
      <c r="M1680" t="str">
        <f t="shared" si="80"/>
        <v>Pow. Stalowowolski</v>
      </c>
      <c r="O1680" s="69"/>
      <c r="P1680" s="71"/>
      <c r="Q1680" s="93"/>
    </row>
    <row r="1681" spans="5:17">
      <c r="E1681" s="62" t="str">
        <f t="shared" si="79"/>
        <v>1818011</v>
      </c>
      <c r="F1681">
        <v>18</v>
      </c>
      <c r="G1681">
        <v>1</v>
      </c>
      <c r="H1681" s="72">
        <v>1</v>
      </c>
      <c r="I1681" t="s">
        <v>2595</v>
      </c>
      <c r="J1681" t="s">
        <v>1908</v>
      </c>
      <c r="K1681">
        <v>18</v>
      </c>
      <c r="L1681" s="10" t="str">
        <f t="shared" si="78"/>
        <v xml:space="preserve">M. </v>
      </c>
      <c r="M1681" t="str">
        <f t="shared" si="80"/>
        <v>M. Stalowa Wola</v>
      </c>
      <c r="O1681" s="69"/>
      <c r="P1681" s="71"/>
      <c r="Q1681" s="93"/>
    </row>
    <row r="1682" spans="5:17">
      <c r="E1682" s="62" t="str">
        <f t="shared" si="79"/>
        <v>1818022</v>
      </c>
      <c r="F1682">
        <v>18</v>
      </c>
      <c r="G1682">
        <v>2</v>
      </c>
      <c r="H1682" s="72">
        <v>2</v>
      </c>
      <c r="I1682" t="s">
        <v>2595</v>
      </c>
      <c r="J1682" t="s">
        <v>1909</v>
      </c>
      <c r="K1682">
        <v>18</v>
      </c>
      <c r="L1682" s="10" t="str">
        <f t="shared" si="78"/>
        <v xml:space="preserve">Gm. </v>
      </c>
      <c r="M1682" t="str">
        <f t="shared" si="80"/>
        <v>Gm. Bojanów</v>
      </c>
      <c r="O1682" s="69"/>
      <c r="P1682" s="71"/>
      <c r="Q1682" s="93"/>
    </row>
    <row r="1683" spans="5:17">
      <c r="E1683" s="62" t="str">
        <f t="shared" si="79"/>
        <v>1818032</v>
      </c>
      <c r="F1683">
        <v>18</v>
      </c>
      <c r="G1683">
        <v>3</v>
      </c>
      <c r="H1683" s="72">
        <v>2</v>
      </c>
      <c r="I1683" t="s">
        <v>2595</v>
      </c>
      <c r="J1683" t="s">
        <v>1910</v>
      </c>
      <c r="K1683">
        <v>18</v>
      </c>
      <c r="L1683" s="10" t="str">
        <f t="shared" si="78"/>
        <v xml:space="preserve">Gm. </v>
      </c>
      <c r="M1683" t="str">
        <f t="shared" si="80"/>
        <v>Gm. Pysznica</v>
      </c>
      <c r="O1683" s="69"/>
      <c r="P1683" s="71"/>
      <c r="Q1683" s="93"/>
    </row>
    <row r="1684" spans="5:17">
      <c r="E1684" s="62" t="str">
        <f t="shared" si="79"/>
        <v>1818042</v>
      </c>
      <c r="F1684">
        <v>18</v>
      </c>
      <c r="G1684">
        <v>4</v>
      </c>
      <c r="H1684" s="72">
        <v>2</v>
      </c>
      <c r="I1684" t="s">
        <v>2595</v>
      </c>
      <c r="J1684" t="s">
        <v>1911</v>
      </c>
      <c r="K1684">
        <v>18</v>
      </c>
      <c r="L1684" s="10" t="str">
        <f t="shared" si="78"/>
        <v xml:space="preserve">Gm. </v>
      </c>
      <c r="M1684" t="str">
        <f t="shared" si="80"/>
        <v>Gm. Radomyśl Nad Sanem</v>
      </c>
      <c r="O1684" s="69"/>
      <c r="P1684" s="71"/>
      <c r="Q1684" s="93"/>
    </row>
    <row r="1685" spans="5:17">
      <c r="E1685" s="62" t="str">
        <f t="shared" si="79"/>
        <v>1818053</v>
      </c>
      <c r="F1685">
        <v>18</v>
      </c>
      <c r="G1685">
        <v>5</v>
      </c>
      <c r="H1685" s="72">
        <v>3</v>
      </c>
      <c r="I1685" t="s">
        <v>2595</v>
      </c>
      <c r="J1685" t="s">
        <v>1912</v>
      </c>
      <c r="K1685">
        <v>18</v>
      </c>
      <c r="L1685" s="10" t="str">
        <f t="shared" si="78"/>
        <v xml:space="preserve">M.-Gm. </v>
      </c>
      <c r="M1685" t="str">
        <f t="shared" si="80"/>
        <v>M.-Gm. Zaklików</v>
      </c>
      <c r="O1685" s="69"/>
      <c r="P1685" s="71"/>
      <c r="Q1685" s="93"/>
    </row>
    <row r="1686" spans="5:17">
      <c r="E1686" s="62" t="str">
        <f t="shared" si="79"/>
        <v>1818062</v>
      </c>
      <c r="F1686">
        <v>18</v>
      </c>
      <c r="G1686">
        <v>6</v>
      </c>
      <c r="H1686" s="72">
        <v>2</v>
      </c>
      <c r="I1686" t="s">
        <v>2595</v>
      </c>
      <c r="J1686" t="s">
        <v>1913</v>
      </c>
      <c r="K1686">
        <v>18</v>
      </c>
      <c r="L1686" s="10" t="str">
        <f t="shared" si="78"/>
        <v xml:space="preserve">Gm. </v>
      </c>
      <c r="M1686" t="str">
        <f t="shared" si="80"/>
        <v>Gm. Zaleszany</v>
      </c>
      <c r="O1686" s="69"/>
      <c r="P1686" s="71"/>
      <c r="Q1686" s="93"/>
    </row>
    <row r="1687" spans="5:17">
      <c r="E1687" s="62" t="str">
        <f t="shared" si="79"/>
        <v>1819000</v>
      </c>
      <c r="F1687">
        <v>19</v>
      </c>
      <c r="G1687">
        <v>0</v>
      </c>
      <c r="H1687" s="72">
        <v>0</v>
      </c>
      <c r="I1687" t="s">
        <v>304</v>
      </c>
      <c r="J1687" t="s">
        <v>1914</v>
      </c>
      <c r="K1687">
        <v>18</v>
      </c>
      <c r="L1687" s="10" t="str">
        <f t="shared" si="78"/>
        <v xml:space="preserve">Pow. </v>
      </c>
      <c r="M1687" t="str">
        <f t="shared" si="80"/>
        <v>Pow. Strzyżowski</v>
      </c>
      <c r="O1687" s="69"/>
      <c r="P1687" s="71"/>
      <c r="Q1687" s="93"/>
    </row>
    <row r="1688" spans="5:17">
      <c r="E1688" s="62" t="str">
        <f t="shared" si="79"/>
        <v>1819012</v>
      </c>
      <c r="F1688">
        <v>19</v>
      </c>
      <c r="G1688">
        <v>1</v>
      </c>
      <c r="H1688" s="72">
        <v>2</v>
      </c>
      <c r="I1688" t="s">
        <v>2595</v>
      </c>
      <c r="J1688" t="s">
        <v>1915</v>
      </c>
      <c r="K1688">
        <v>18</v>
      </c>
      <c r="L1688" s="10" t="str">
        <f t="shared" si="78"/>
        <v xml:space="preserve">Gm. </v>
      </c>
      <c r="M1688" t="str">
        <f t="shared" si="80"/>
        <v>Gm. Czudec</v>
      </c>
      <c r="O1688" s="69"/>
      <c r="P1688" s="71"/>
      <c r="Q1688" s="93"/>
    </row>
    <row r="1689" spans="5:17">
      <c r="E1689" s="62" t="str">
        <f t="shared" si="79"/>
        <v>1819022</v>
      </c>
      <c r="F1689">
        <v>19</v>
      </c>
      <c r="G1689">
        <v>2</v>
      </c>
      <c r="H1689" s="72">
        <v>2</v>
      </c>
      <c r="I1689" t="s">
        <v>2595</v>
      </c>
      <c r="J1689" t="s">
        <v>1916</v>
      </c>
      <c r="K1689">
        <v>18</v>
      </c>
      <c r="L1689" s="10" t="str">
        <f t="shared" si="78"/>
        <v xml:space="preserve">Gm. </v>
      </c>
      <c r="M1689" t="str">
        <f t="shared" si="80"/>
        <v>Gm. Frysztak</v>
      </c>
      <c r="O1689" s="69"/>
      <c r="P1689" s="71"/>
      <c r="Q1689" s="93"/>
    </row>
    <row r="1690" spans="5:17">
      <c r="E1690" s="62" t="str">
        <f t="shared" si="79"/>
        <v>1819032</v>
      </c>
      <c r="F1690">
        <v>19</v>
      </c>
      <c r="G1690">
        <v>3</v>
      </c>
      <c r="H1690" s="72">
        <v>2</v>
      </c>
      <c r="I1690" t="s">
        <v>2595</v>
      </c>
      <c r="J1690" t="s">
        <v>1917</v>
      </c>
      <c r="K1690">
        <v>18</v>
      </c>
      <c r="L1690" s="10" t="str">
        <f t="shared" si="78"/>
        <v xml:space="preserve">Gm. </v>
      </c>
      <c r="M1690" t="str">
        <f t="shared" si="80"/>
        <v>Gm. Niebylec</v>
      </c>
      <c r="O1690" s="69"/>
      <c r="P1690" s="71"/>
      <c r="Q1690" s="93"/>
    </row>
    <row r="1691" spans="5:17">
      <c r="E1691" s="62" t="str">
        <f t="shared" si="79"/>
        <v>1819043</v>
      </c>
      <c r="F1691">
        <v>19</v>
      </c>
      <c r="G1691">
        <v>4</v>
      </c>
      <c r="H1691" s="72">
        <v>3</v>
      </c>
      <c r="I1691" t="s">
        <v>2595</v>
      </c>
      <c r="J1691" t="s">
        <v>1918</v>
      </c>
      <c r="K1691">
        <v>18</v>
      </c>
      <c r="L1691" s="10" t="str">
        <f t="shared" si="78"/>
        <v xml:space="preserve">M.-Gm. </v>
      </c>
      <c r="M1691" t="str">
        <f t="shared" si="80"/>
        <v>M.-Gm. Strzyżów</v>
      </c>
      <c r="O1691" s="69"/>
      <c r="P1691" s="71"/>
      <c r="Q1691" s="93"/>
    </row>
    <row r="1692" spans="5:17">
      <c r="E1692" s="62" t="str">
        <f t="shared" si="79"/>
        <v>1819052</v>
      </c>
      <c r="F1692">
        <v>19</v>
      </c>
      <c r="G1692">
        <v>5</v>
      </c>
      <c r="H1692" s="72">
        <v>2</v>
      </c>
      <c r="I1692" t="s">
        <v>2595</v>
      </c>
      <c r="J1692" t="s">
        <v>1280</v>
      </c>
      <c r="K1692">
        <v>18</v>
      </c>
      <c r="L1692" s="10" t="str">
        <f t="shared" si="78"/>
        <v xml:space="preserve">Gm. </v>
      </c>
      <c r="M1692" t="str">
        <f t="shared" si="80"/>
        <v>Gm. Wiśniowa</v>
      </c>
      <c r="O1692" s="69"/>
      <c r="P1692" s="71"/>
      <c r="Q1692" s="93"/>
    </row>
    <row r="1693" spans="5:17">
      <c r="E1693" s="62" t="str">
        <f t="shared" si="79"/>
        <v>1820000</v>
      </c>
      <c r="F1693">
        <v>20</v>
      </c>
      <c r="G1693">
        <v>0</v>
      </c>
      <c r="H1693" s="72">
        <v>0</v>
      </c>
      <c r="I1693" t="s">
        <v>304</v>
      </c>
      <c r="J1693" t="s">
        <v>1919</v>
      </c>
      <c r="K1693">
        <v>18</v>
      </c>
      <c r="L1693" s="10" t="str">
        <f t="shared" si="78"/>
        <v xml:space="preserve">Pow. </v>
      </c>
      <c r="M1693" t="str">
        <f t="shared" si="80"/>
        <v>Pow. Tarnobrzeski</v>
      </c>
      <c r="O1693" s="69"/>
      <c r="P1693" s="71"/>
      <c r="Q1693" s="93"/>
    </row>
    <row r="1694" spans="5:17">
      <c r="E1694" s="62" t="str">
        <f t="shared" si="79"/>
        <v>1820013</v>
      </c>
      <c r="F1694">
        <v>20</v>
      </c>
      <c r="G1694">
        <v>1</v>
      </c>
      <c r="H1694" s="72">
        <v>3</v>
      </c>
      <c r="I1694" t="s">
        <v>2595</v>
      </c>
      <c r="J1694" t="s">
        <v>1920</v>
      </c>
      <c r="K1694">
        <v>18</v>
      </c>
      <c r="L1694" s="10" t="str">
        <f t="shared" si="78"/>
        <v xml:space="preserve">M.-Gm. </v>
      </c>
      <c r="M1694" t="str">
        <f t="shared" si="80"/>
        <v>M.-Gm. Baranów Sandomierski</v>
      </c>
      <c r="O1694" s="69"/>
      <c r="P1694" s="71"/>
      <c r="Q1694" s="93"/>
    </row>
    <row r="1695" spans="5:17">
      <c r="E1695" s="62" t="str">
        <f t="shared" si="79"/>
        <v>1820022</v>
      </c>
      <c r="F1695">
        <v>20</v>
      </c>
      <c r="G1695">
        <v>2</v>
      </c>
      <c r="H1695" s="72">
        <v>2</v>
      </c>
      <c r="I1695" t="s">
        <v>2595</v>
      </c>
      <c r="J1695" t="s">
        <v>1921</v>
      </c>
      <c r="K1695">
        <v>18</v>
      </c>
      <c r="L1695" s="10" t="str">
        <f t="shared" si="78"/>
        <v xml:space="preserve">Gm. </v>
      </c>
      <c r="M1695" t="str">
        <f t="shared" si="80"/>
        <v>Gm. Gorzyce</v>
      </c>
      <c r="O1695" s="69"/>
      <c r="P1695" s="71"/>
      <c r="Q1695" s="93"/>
    </row>
    <row r="1696" spans="5:17">
      <c r="E1696" s="62" t="str">
        <f t="shared" si="79"/>
        <v>1820032</v>
      </c>
      <c r="F1696">
        <v>20</v>
      </c>
      <c r="G1696">
        <v>3</v>
      </c>
      <c r="H1696" s="72">
        <v>2</v>
      </c>
      <c r="I1696" t="s">
        <v>2595</v>
      </c>
      <c r="J1696" t="s">
        <v>1922</v>
      </c>
      <c r="K1696">
        <v>18</v>
      </c>
      <c r="L1696" s="10" t="str">
        <f t="shared" si="78"/>
        <v xml:space="preserve">Gm. </v>
      </c>
      <c r="M1696" t="str">
        <f t="shared" si="80"/>
        <v>Gm. Grębów</v>
      </c>
      <c r="O1696" s="69"/>
      <c r="P1696" s="71"/>
      <c r="Q1696" s="93"/>
    </row>
    <row r="1697" spans="5:17">
      <c r="E1697" s="62" t="str">
        <f t="shared" si="79"/>
        <v>1820043</v>
      </c>
      <c r="F1697">
        <v>20</v>
      </c>
      <c r="G1697">
        <v>4</v>
      </c>
      <c r="H1697" s="72">
        <v>3</v>
      </c>
      <c r="I1697" t="s">
        <v>2595</v>
      </c>
      <c r="J1697" t="s">
        <v>1923</v>
      </c>
      <c r="K1697">
        <v>18</v>
      </c>
      <c r="L1697" s="10" t="str">
        <f t="shared" si="78"/>
        <v xml:space="preserve">M.-Gm. </v>
      </c>
      <c r="M1697" t="str">
        <f t="shared" si="80"/>
        <v>M.-Gm. Nowa Dęba</v>
      </c>
      <c r="O1697" s="69"/>
      <c r="P1697" s="71"/>
      <c r="Q1697" s="93"/>
    </row>
    <row r="1698" spans="5:17">
      <c r="E1698" s="62" t="str">
        <f t="shared" si="79"/>
        <v>1821000</v>
      </c>
      <c r="F1698">
        <v>21</v>
      </c>
      <c r="G1698">
        <v>0</v>
      </c>
      <c r="H1698" s="72">
        <v>0</v>
      </c>
      <c r="I1698" t="s">
        <v>304</v>
      </c>
      <c r="J1698" t="s">
        <v>1924</v>
      </c>
      <c r="K1698">
        <v>18</v>
      </c>
      <c r="L1698" s="10" t="str">
        <f t="shared" si="78"/>
        <v xml:space="preserve">Pow. </v>
      </c>
      <c r="M1698" t="str">
        <f t="shared" si="80"/>
        <v>Pow. Leski</v>
      </c>
      <c r="O1698" s="69"/>
      <c r="P1698" s="71"/>
      <c r="Q1698" s="93"/>
    </row>
    <row r="1699" spans="5:17">
      <c r="E1699" s="62" t="str">
        <f t="shared" si="79"/>
        <v>1821012</v>
      </c>
      <c r="F1699">
        <v>21</v>
      </c>
      <c r="G1699">
        <v>1</v>
      </c>
      <c r="H1699" s="72">
        <v>2</v>
      </c>
      <c r="I1699" t="s">
        <v>2595</v>
      </c>
      <c r="J1699" t="s">
        <v>1925</v>
      </c>
      <c r="K1699">
        <v>18</v>
      </c>
      <c r="L1699" s="10" t="str">
        <f t="shared" si="78"/>
        <v xml:space="preserve">Gm. </v>
      </c>
      <c r="M1699" t="str">
        <f t="shared" si="80"/>
        <v>Gm. Baligród</v>
      </c>
      <c r="O1699" s="69"/>
      <c r="P1699" s="71"/>
      <c r="Q1699" s="93"/>
    </row>
    <row r="1700" spans="5:17">
      <c r="E1700" s="62" t="str">
        <f t="shared" si="79"/>
        <v>1821022</v>
      </c>
      <c r="F1700">
        <v>21</v>
      </c>
      <c r="G1700">
        <v>2</v>
      </c>
      <c r="H1700" s="72">
        <v>2</v>
      </c>
      <c r="I1700" t="s">
        <v>2595</v>
      </c>
      <c r="J1700" t="s">
        <v>1926</v>
      </c>
      <c r="K1700">
        <v>18</v>
      </c>
      <c r="L1700" s="10" t="str">
        <f t="shared" si="78"/>
        <v xml:space="preserve">Gm. </v>
      </c>
      <c r="M1700" t="str">
        <f t="shared" si="80"/>
        <v>Gm. Cisna</v>
      </c>
      <c r="O1700" s="69"/>
      <c r="P1700" s="71"/>
      <c r="Q1700" s="93"/>
    </row>
    <row r="1701" spans="5:17">
      <c r="E1701" s="62" t="str">
        <f t="shared" si="79"/>
        <v>1821033</v>
      </c>
      <c r="F1701">
        <v>21</v>
      </c>
      <c r="G1701">
        <v>3</v>
      </c>
      <c r="H1701" s="72">
        <v>3</v>
      </c>
      <c r="I1701" t="s">
        <v>2595</v>
      </c>
      <c r="J1701" t="s">
        <v>1927</v>
      </c>
      <c r="K1701">
        <v>18</v>
      </c>
      <c r="L1701" s="10" t="str">
        <f t="shared" si="78"/>
        <v xml:space="preserve">M.-Gm. </v>
      </c>
      <c r="M1701" t="str">
        <f t="shared" si="80"/>
        <v>M.-Gm. Lesko</v>
      </c>
      <c r="O1701" s="69"/>
      <c r="P1701" s="71"/>
      <c r="Q1701" s="93"/>
    </row>
    <row r="1702" spans="5:17">
      <c r="E1702" s="62" t="str">
        <f t="shared" si="79"/>
        <v>1821042</v>
      </c>
      <c r="F1702">
        <v>21</v>
      </c>
      <c r="G1702">
        <v>4</v>
      </c>
      <c r="H1702" s="72">
        <v>2</v>
      </c>
      <c r="I1702" t="s">
        <v>2595</v>
      </c>
      <c r="J1702" t="s">
        <v>1928</v>
      </c>
      <c r="K1702">
        <v>18</v>
      </c>
      <c r="L1702" s="10" t="str">
        <f t="shared" si="78"/>
        <v xml:space="preserve">Gm. </v>
      </c>
      <c r="M1702" t="str">
        <f t="shared" si="80"/>
        <v>Gm. Olszanica</v>
      </c>
      <c r="O1702" s="69"/>
      <c r="P1702" s="71"/>
      <c r="Q1702" s="93"/>
    </row>
    <row r="1703" spans="5:17">
      <c r="E1703" s="62" t="str">
        <f t="shared" si="79"/>
        <v>1821052</v>
      </c>
      <c r="F1703">
        <v>21</v>
      </c>
      <c r="G1703">
        <v>5</v>
      </c>
      <c r="H1703" s="72">
        <v>2</v>
      </c>
      <c r="I1703" t="s">
        <v>2595</v>
      </c>
      <c r="J1703" t="s">
        <v>1929</v>
      </c>
      <c r="K1703">
        <v>18</v>
      </c>
      <c r="L1703" s="10" t="str">
        <f t="shared" si="78"/>
        <v xml:space="preserve">Gm. </v>
      </c>
      <c r="M1703" t="str">
        <f t="shared" si="80"/>
        <v>Gm. Solina</v>
      </c>
      <c r="O1703" s="69"/>
      <c r="P1703" s="71"/>
      <c r="Q1703" s="93"/>
    </row>
    <row r="1704" spans="5:17">
      <c r="E1704" s="62" t="str">
        <f t="shared" si="79"/>
        <v>1861000</v>
      </c>
      <c r="F1704">
        <v>61</v>
      </c>
      <c r="G1704">
        <v>0</v>
      </c>
      <c r="H1704" s="72">
        <v>0</v>
      </c>
      <c r="I1704" t="s">
        <v>331</v>
      </c>
      <c r="J1704" t="s">
        <v>358</v>
      </c>
      <c r="K1704">
        <v>18</v>
      </c>
      <c r="L1704" s="10" t="str">
        <f t="shared" si="78"/>
        <v xml:space="preserve">M. </v>
      </c>
      <c r="M1704" t="str">
        <f t="shared" si="80"/>
        <v>M. Krosno</v>
      </c>
      <c r="O1704" s="69"/>
      <c r="P1704" s="71"/>
      <c r="Q1704" s="93"/>
    </row>
    <row r="1705" spans="5:17">
      <c r="E1705" s="62" t="str">
        <f t="shared" si="79"/>
        <v>1862000</v>
      </c>
      <c r="F1705">
        <v>62</v>
      </c>
      <c r="G1705">
        <v>0</v>
      </c>
      <c r="H1705" s="72">
        <v>0</v>
      </c>
      <c r="I1705" t="s">
        <v>331</v>
      </c>
      <c r="J1705" t="s">
        <v>357</v>
      </c>
      <c r="K1705">
        <v>18</v>
      </c>
      <c r="L1705" s="10" t="str">
        <f t="shared" si="78"/>
        <v xml:space="preserve">M. </v>
      </c>
      <c r="M1705" t="str">
        <f t="shared" si="80"/>
        <v>M. Przemyśl</v>
      </c>
      <c r="O1705" s="69"/>
      <c r="P1705" s="71"/>
      <c r="Q1705" s="93"/>
    </row>
    <row r="1706" spans="5:17">
      <c r="E1706" s="62" t="str">
        <f t="shared" si="79"/>
        <v>1863000</v>
      </c>
      <c r="F1706">
        <v>63</v>
      </c>
      <c r="G1706">
        <v>0</v>
      </c>
      <c r="H1706" s="72">
        <v>0</v>
      </c>
      <c r="I1706" t="s">
        <v>331</v>
      </c>
      <c r="J1706" t="s">
        <v>359</v>
      </c>
      <c r="K1706">
        <v>18</v>
      </c>
      <c r="L1706" s="10" t="str">
        <f t="shared" si="78"/>
        <v xml:space="preserve">M. </v>
      </c>
      <c r="M1706" t="str">
        <f t="shared" si="80"/>
        <v>M. Rzeszów</v>
      </c>
      <c r="O1706" s="69"/>
      <c r="P1706" s="71"/>
      <c r="Q1706" s="93"/>
    </row>
    <row r="1707" spans="5:17">
      <c r="E1707" s="62" t="str">
        <f t="shared" si="79"/>
        <v>1864000</v>
      </c>
      <c r="F1707">
        <v>64</v>
      </c>
      <c r="G1707">
        <v>0</v>
      </c>
      <c r="H1707" s="72">
        <v>0</v>
      </c>
      <c r="I1707" t="s">
        <v>331</v>
      </c>
      <c r="J1707" t="s">
        <v>360</v>
      </c>
      <c r="K1707">
        <v>18</v>
      </c>
      <c r="L1707" s="10" t="str">
        <f t="shared" si="78"/>
        <v xml:space="preserve">M. </v>
      </c>
      <c r="M1707" t="str">
        <f t="shared" si="80"/>
        <v>M. Tarnobrzeg</v>
      </c>
      <c r="O1707" s="69"/>
      <c r="P1707" s="71"/>
      <c r="Q1707" s="93"/>
    </row>
    <row r="1708" spans="5:17">
      <c r="E1708" s="62" t="str">
        <f t="shared" si="79"/>
        <v>2000000</v>
      </c>
      <c r="F1708">
        <v>0</v>
      </c>
      <c r="G1708">
        <v>0</v>
      </c>
      <c r="H1708" s="72">
        <v>0</v>
      </c>
      <c r="I1708" t="s">
        <v>301</v>
      </c>
      <c r="J1708" t="s">
        <v>317</v>
      </c>
      <c r="K1708">
        <v>20</v>
      </c>
      <c r="L1708" s="10" t="str">
        <f t="shared" si="78"/>
        <v xml:space="preserve">Woj. </v>
      </c>
      <c r="M1708" t="str">
        <f t="shared" si="80"/>
        <v>Woj. Podlaskie</v>
      </c>
      <c r="O1708" s="69"/>
      <c r="P1708" s="71"/>
      <c r="Q1708" s="93"/>
    </row>
    <row r="1709" spans="5:17">
      <c r="E1709" s="62" t="str">
        <f t="shared" si="79"/>
        <v>2001000</v>
      </c>
      <c r="F1709">
        <v>1</v>
      </c>
      <c r="G1709">
        <v>0</v>
      </c>
      <c r="H1709" s="72">
        <v>0</v>
      </c>
      <c r="I1709" t="s">
        <v>304</v>
      </c>
      <c r="J1709" t="s">
        <v>1930</v>
      </c>
      <c r="K1709">
        <v>20</v>
      </c>
      <c r="L1709" s="10" t="str">
        <f t="shared" si="78"/>
        <v xml:space="preserve">Pow. </v>
      </c>
      <c r="M1709" t="str">
        <f t="shared" si="80"/>
        <v>Pow. Augustowski</v>
      </c>
      <c r="O1709" s="69"/>
      <c r="P1709" s="71"/>
      <c r="Q1709" s="93"/>
    </row>
    <row r="1710" spans="5:17">
      <c r="E1710" s="62" t="str">
        <f t="shared" si="79"/>
        <v>2001011</v>
      </c>
      <c r="F1710">
        <v>1</v>
      </c>
      <c r="G1710">
        <v>1</v>
      </c>
      <c r="H1710" s="72">
        <v>1</v>
      </c>
      <c r="I1710" t="s">
        <v>2595</v>
      </c>
      <c r="J1710" t="s">
        <v>1931</v>
      </c>
      <c r="K1710">
        <v>20</v>
      </c>
      <c r="L1710" s="10" t="str">
        <f t="shared" si="78"/>
        <v xml:space="preserve">M. </v>
      </c>
      <c r="M1710" t="str">
        <f t="shared" si="80"/>
        <v>M. Augustów</v>
      </c>
      <c r="O1710" s="69"/>
      <c r="P1710" s="71"/>
      <c r="Q1710" s="93"/>
    </row>
    <row r="1711" spans="5:17">
      <c r="E1711" s="62" t="str">
        <f t="shared" si="79"/>
        <v>2001022</v>
      </c>
      <c r="F1711">
        <v>1</v>
      </c>
      <c r="G1711">
        <v>2</v>
      </c>
      <c r="H1711" s="72">
        <v>2</v>
      </c>
      <c r="I1711" t="s">
        <v>2595</v>
      </c>
      <c r="J1711" t="s">
        <v>1931</v>
      </c>
      <c r="K1711">
        <v>20</v>
      </c>
      <c r="L1711" s="10" t="str">
        <f t="shared" si="78"/>
        <v xml:space="preserve">Gm. </v>
      </c>
      <c r="M1711" t="str">
        <f t="shared" si="80"/>
        <v>Gm. Augustów</v>
      </c>
      <c r="O1711" s="69"/>
      <c r="P1711" s="71"/>
      <c r="Q1711" s="93"/>
    </row>
    <row r="1712" spans="5:17">
      <c r="E1712" s="62" t="str">
        <f t="shared" si="79"/>
        <v>2001032</v>
      </c>
      <c r="F1712">
        <v>1</v>
      </c>
      <c r="G1712">
        <v>3</v>
      </c>
      <c r="H1712" s="72">
        <v>2</v>
      </c>
      <c r="I1712" t="s">
        <v>2595</v>
      </c>
      <c r="J1712" t="s">
        <v>1932</v>
      </c>
      <c r="K1712">
        <v>20</v>
      </c>
      <c r="L1712" s="10" t="str">
        <f t="shared" si="78"/>
        <v xml:space="preserve">Gm. </v>
      </c>
      <c r="M1712" t="str">
        <f t="shared" si="80"/>
        <v>Gm. Bargłów Kościelny</v>
      </c>
      <c r="O1712" s="69"/>
      <c r="P1712" s="71"/>
      <c r="Q1712" s="93"/>
    </row>
    <row r="1713" spans="5:17">
      <c r="E1713" s="62" t="str">
        <f t="shared" si="79"/>
        <v>2001043</v>
      </c>
      <c r="F1713">
        <v>1</v>
      </c>
      <c r="G1713">
        <v>4</v>
      </c>
      <c r="H1713" s="72">
        <v>3</v>
      </c>
      <c r="I1713" t="s">
        <v>2595</v>
      </c>
      <c r="J1713" t="s">
        <v>1933</v>
      </c>
      <c r="K1713">
        <v>20</v>
      </c>
      <c r="L1713" s="10" t="str">
        <f t="shared" si="78"/>
        <v xml:space="preserve">M.-Gm. </v>
      </c>
      <c r="M1713" t="str">
        <f t="shared" si="80"/>
        <v>M.-Gm. Lipsk</v>
      </c>
      <c r="O1713" s="69"/>
      <c r="P1713" s="71"/>
      <c r="Q1713" s="93"/>
    </row>
    <row r="1714" spans="5:17">
      <c r="E1714" s="62" t="str">
        <f t="shared" si="79"/>
        <v>2001052</v>
      </c>
      <c r="F1714">
        <v>1</v>
      </c>
      <c r="G1714">
        <v>5</v>
      </c>
      <c r="H1714" s="72">
        <v>2</v>
      </c>
      <c r="I1714" t="s">
        <v>2595</v>
      </c>
      <c r="J1714" t="s">
        <v>1934</v>
      </c>
      <c r="K1714">
        <v>20</v>
      </c>
      <c r="L1714" s="10" t="str">
        <f t="shared" si="78"/>
        <v xml:space="preserve">Gm. </v>
      </c>
      <c r="M1714" t="str">
        <f t="shared" si="80"/>
        <v>Gm. Nowinka</v>
      </c>
      <c r="O1714" s="69"/>
      <c r="P1714" s="71"/>
      <c r="Q1714" s="93"/>
    </row>
    <row r="1715" spans="5:17">
      <c r="E1715" s="62" t="str">
        <f t="shared" si="79"/>
        <v>2001062</v>
      </c>
      <c r="F1715">
        <v>1</v>
      </c>
      <c r="G1715">
        <v>6</v>
      </c>
      <c r="H1715" s="72">
        <v>2</v>
      </c>
      <c r="I1715" t="s">
        <v>2595</v>
      </c>
      <c r="J1715" t="s">
        <v>1935</v>
      </c>
      <c r="K1715">
        <v>20</v>
      </c>
      <c r="L1715" s="10" t="str">
        <f t="shared" si="78"/>
        <v xml:space="preserve">Gm. </v>
      </c>
      <c r="M1715" t="str">
        <f t="shared" si="80"/>
        <v>Gm. Płaska</v>
      </c>
      <c r="O1715" s="69"/>
      <c r="P1715" s="71"/>
      <c r="Q1715" s="93"/>
    </row>
    <row r="1716" spans="5:17">
      <c r="E1716" s="62" t="str">
        <f t="shared" si="79"/>
        <v>2001072</v>
      </c>
      <c r="F1716">
        <v>1</v>
      </c>
      <c r="G1716">
        <v>7</v>
      </c>
      <c r="H1716" s="72">
        <v>2</v>
      </c>
      <c r="I1716" t="s">
        <v>2595</v>
      </c>
      <c r="J1716" t="s">
        <v>1936</v>
      </c>
      <c r="K1716">
        <v>20</v>
      </c>
      <c r="L1716" s="10" t="str">
        <f t="shared" si="78"/>
        <v xml:space="preserve">Gm. </v>
      </c>
      <c r="M1716" t="str">
        <f t="shared" si="80"/>
        <v>Gm. Sztabin</v>
      </c>
      <c r="O1716" s="69"/>
      <c r="P1716" s="71"/>
      <c r="Q1716" s="93"/>
    </row>
    <row r="1717" spans="5:17">
      <c r="E1717" s="62" t="str">
        <f t="shared" si="79"/>
        <v>2002000</v>
      </c>
      <c r="F1717">
        <v>2</v>
      </c>
      <c r="G1717">
        <v>0</v>
      </c>
      <c r="H1717" s="72">
        <v>0</v>
      </c>
      <c r="I1717" t="s">
        <v>304</v>
      </c>
      <c r="J1717" t="s">
        <v>1937</v>
      </c>
      <c r="K1717">
        <v>20</v>
      </c>
      <c r="L1717" s="10" t="str">
        <f t="shared" si="78"/>
        <v xml:space="preserve">Pow. </v>
      </c>
      <c r="M1717" t="str">
        <f t="shared" si="80"/>
        <v>Pow. Białostocki</v>
      </c>
      <c r="O1717" s="69"/>
      <c r="P1717" s="71"/>
      <c r="Q1717" s="93"/>
    </row>
    <row r="1718" spans="5:17">
      <c r="E1718" s="62" t="str">
        <f t="shared" si="79"/>
        <v>2002013</v>
      </c>
      <c r="F1718">
        <v>2</v>
      </c>
      <c r="G1718">
        <v>1</v>
      </c>
      <c r="H1718" s="72">
        <v>3</v>
      </c>
      <c r="I1718" t="s">
        <v>2595</v>
      </c>
      <c r="J1718" t="s">
        <v>1938</v>
      </c>
      <c r="K1718">
        <v>20</v>
      </c>
      <c r="L1718" s="10" t="str">
        <f t="shared" si="78"/>
        <v xml:space="preserve">M.-Gm. </v>
      </c>
      <c r="M1718" t="str">
        <f t="shared" si="80"/>
        <v>M.-Gm. Choroszcz</v>
      </c>
      <c r="O1718" s="69"/>
      <c r="P1718" s="71"/>
      <c r="Q1718" s="93"/>
    </row>
    <row r="1719" spans="5:17">
      <c r="E1719" s="62" t="str">
        <f t="shared" si="79"/>
        <v>2002023</v>
      </c>
      <c r="F1719">
        <v>2</v>
      </c>
      <c r="G1719">
        <v>2</v>
      </c>
      <c r="H1719" s="72">
        <v>3</v>
      </c>
      <c r="I1719" t="s">
        <v>2595</v>
      </c>
      <c r="J1719" t="s">
        <v>1939</v>
      </c>
      <c r="K1719">
        <v>20</v>
      </c>
      <c r="L1719" s="10" t="str">
        <f t="shared" si="78"/>
        <v xml:space="preserve">M.-Gm. </v>
      </c>
      <c r="M1719" t="str">
        <f t="shared" si="80"/>
        <v>M.-Gm. Czarna Białostocka</v>
      </c>
      <c r="O1719" s="69"/>
      <c r="P1719" s="71"/>
      <c r="Q1719" s="93"/>
    </row>
    <row r="1720" spans="5:17">
      <c r="E1720" s="62" t="str">
        <f t="shared" si="79"/>
        <v>2002032</v>
      </c>
      <c r="F1720">
        <v>2</v>
      </c>
      <c r="G1720">
        <v>3</v>
      </c>
      <c r="H1720" s="72">
        <v>2</v>
      </c>
      <c r="I1720" t="s">
        <v>2595</v>
      </c>
      <c r="J1720" t="s">
        <v>1940</v>
      </c>
      <c r="K1720">
        <v>20</v>
      </c>
      <c r="L1720" s="10" t="str">
        <f t="shared" si="78"/>
        <v xml:space="preserve">Gm. </v>
      </c>
      <c r="M1720" t="str">
        <f t="shared" si="80"/>
        <v>Gm. Dobrzyniewo Duże</v>
      </c>
      <c r="O1720" s="69"/>
      <c r="P1720" s="71"/>
      <c r="Q1720" s="93"/>
    </row>
    <row r="1721" spans="5:17">
      <c r="E1721" s="62" t="str">
        <f t="shared" si="79"/>
        <v>2002042</v>
      </c>
      <c r="F1721">
        <v>2</v>
      </c>
      <c r="G1721">
        <v>4</v>
      </c>
      <c r="H1721" s="72">
        <v>2</v>
      </c>
      <c r="I1721" t="s">
        <v>2595</v>
      </c>
      <c r="J1721" t="s">
        <v>1941</v>
      </c>
      <c r="K1721">
        <v>20</v>
      </c>
      <c r="L1721" s="10" t="str">
        <f t="shared" si="78"/>
        <v xml:space="preserve">Gm. </v>
      </c>
      <c r="M1721" t="str">
        <f t="shared" si="80"/>
        <v>Gm. Gródek</v>
      </c>
      <c r="O1721" s="69"/>
      <c r="P1721" s="71"/>
      <c r="Q1721" s="93"/>
    </row>
    <row r="1722" spans="5:17">
      <c r="E1722" s="62" t="str">
        <f t="shared" si="79"/>
        <v>2002052</v>
      </c>
      <c r="F1722">
        <v>2</v>
      </c>
      <c r="G1722">
        <v>5</v>
      </c>
      <c r="H1722" s="72">
        <v>2</v>
      </c>
      <c r="I1722" t="s">
        <v>2595</v>
      </c>
      <c r="J1722" t="s">
        <v>1942</v>
      </c>
      <c r="K1722">
        <v>20</v>
      </c>
      <c r="L1722" s="10" t="str">
        <f t="shared" si="78"/>
        <v xml:space="preserve">Gm. </v>
      </c>
      <c r="M1722" t="str">
        <f t="shared" si="80"/>
        <v>Gm. Juchnowiec Kościelny</v>
      </c>
      <c r="O1722" s="69"/>
      <c r="P1722" s="71"/>
      <c r="Q1722" s="93"/>
    </row>
    <row r="1723" spans="5:17">
      <c r="E1723" s="62" t="str">
        <f t="shared" si="79"/>
        <v>2002063</v>
      </c>
      <c r="F1723">
        <v>2</v>
      </c>
      <c r="G1723">
        <v>6</v>
      </c>
      <c r="H1723" s="72">
        <v>3</v>
      </c>
      <c r="I1723" t="s">
        <v>2595</v>
      </c>
      <c r="J1723" t="s">
        <v>1943</v>
      </c>
      <c r="K1723">
        <v>20</v>
      </c>
      <c r="L1723" s="10" t="str">
        <f t="shared" si="78"/>
        <v xml:space="preserve">M.-Gm. </v>
      </c>
      <c r="M1723" t="str">
        <f t="shared" si="80"/>
        <v>M.-Gm. Łapy</v>
      </c>
      <c r="O1723" s="69"/>
      <c r="P1723" s="71"/>
      <c r="Q1723" s="93"/>
    </row>
    <row r="1724" spans="5:17">
      <c r="E1724" s="62" t="str">
        <f t="shared" si="79"/>
        <v>2002073</v>
      </c>
      <c r="F1724">
        <v>2</v>
      </c>
      <c r="G1724">
        <v>7</v>
      </c>
      <c r="H1724" s="72">
        <v>3</v>
      </c>
      <c r="I1724" t="s">
        <v>2595</v>
      </c>
      <c r="J1724" t="s">
        <v>1944</v>
      </c>
      <c r="K1724">
        <v>20</v>
      </c>
      <c r="L1724" s="10" t="str">
        <f t="shared" si="78"/>
        <v xml:space="preserve">M.-Gm. </v>
      </c>
      <c r="M1724" t="str">
        <f t="shared" si="80"/>
        <v>M.-Gm. Michałowo</v>
      </c>
      <c r="O1724" s="69"/>
      <c r="P1724" s="71"/>
      <c r="Q1724" s="93"/>
    </row>
    <row r="1725" spans="5:17">
      <c r="E1725" s="62" t="str">
        <f t="shared" si="79"/>
        <v>2002082</v>
      </c>
      <c r="F1725">
        <v>2</v>
      </c>
      <c r="G1725">
        <v>8</v>
      </c>
      <c r="H1725" s="72">
        <v>2</v>
      </c>
      <c r="I1725" t="s">
        <v>2595</v>
      </c>
      <c r="J1725" t="s">
        <v>1075</v>
      </c>
      <c r="K1725">
        <v>20</v>
      </c>
      <c r="L1725" s="10" t="str">
        <f t="shared" si="78"/>
        <v xml:space="preserve">Gm. </v>
      </c>
      <c r="M1725" t="str">
        <f t="shared" si="80"/>
        <v>Gm. Poświętne</v>
      </c>
      <c r="O1725" s="69"/>
      <c r="P1725" s="71"/>
      <c r="Q1725" s="93"/>
    </row>
    <row r="1726" spans="5:17">
      <c r="E1726" s="62" t="str">
        <f t="shared" si="79"/>
        <v>2002093</v>
      </c>
      <c r="F1726">
        <v>2</v>
      </c>
      <c r="G1726">
        <v>9</v>
      </c>
      <c r="H1726" s="72">
        <v>3</v>
      </c>
      <c r="I1726" t="s">
        <v>2595</v>
      </c>
      <c r="J1726" t="s">
        <v>1945</v>
      </c>
      <c r="K1726">
        <v>20</v>
      </c>
      <c r="L1726" s="10" t="str">
        <f t="shared" si="78"/>
        <v xml:space="preserve">M.-Gm. </v>
      </c>
      <c r="M1726" t="str">
        <f t="shared" si="80"/>
        <v>M.-Gm. Supraśl</v>
      </c>
      <c r="O1726" s="69"/>
      <c r="P1726" s="71"/>
      <c r="Q1726" s="93"/>
    </row>
    <row r="1727" spans="5:17">
      <c r="E1727" s="62" t="str">
        <f t="shared" si="79"/>
        <v>2002103</v>
      </c>
      <c r="F1727">
        <v>2</v>
      </c>
      <c r="G1727">
        <v>10</v>
      </c>
      <c r="H1727" s="72">
        <v>3</v>
      </c>
      <c r="I1727" t="s">
        <v>2595</v>
      </c>
      <c r="J1727" t="s">
        <v>1946</v>
      </c>
      <c r="K1727">
        <v>20</v>
      </c>
      <c r="L1727" s="10" t="str">
        <f t="shared" si="78"/>
        <v xml:space="preserve">M.-Gm. </v>
      </c>
      <c r="M1727" t="str">
        <f t="shared" si="80"/>
        <v>M.-Gm. Suraż</v>
      </c>
      <c r="O1727" s="69"/>
      <c r="P1727" s="71"/>
      <c r="Q1727" s="93"/>
    </row>
    <row r="1728" spans="5:17">
      <c r="E1728" s="62" t="str">
        <f t="shared" si="79"/>
        <v>2002112</v>
      </c>
      <c r="F1728">
        <v>2</v>
      </c>
      <c r="G1728">
        <v>11</v>
      </c>
      <c r="H1728" s="72">
        <v>2</v>
      </c>
      <c r="I1728" t="s">
        <v>2595</v>
      </c>
      <c r="J1728" t="s">
        <v>1947</v>
      </c>
      <c r="K1728">
        <v>20</v>
      </c>
      <c r="L1728" s="10" t="str">
        <f t="shared" si="78"/>
        <v xml:space="preserve">Gm. </v>
      </c>
      <c r="M1728" t="str">
        <f t="shared" si="80"/>
        <v>Gm. Turośń Kościelna</v>
      </c>
      <c r="O1728" s="69"/>
      <c r="P1728" s="71"/>
      <c r="Q1728" s="93"/>
    </row>
    <row r="1729" spans="5:17">
      <c r="E1729" s="62" t="str">
        <f t="shared" si="79"/>
        <v>2002123</v>
      </c>
      <c r="F1729">
        <v>2</v>
      </c>
      <c r="G1729">
        <v>12</v>
      </c>
      <c r="H1729" s="72">
        <v>3</v>
      </c>
      <c r="I1729" t="s">
        <v>2595</v>
      </c>
      <c r="J1729" t="s">
        <v>1948</v>
      </c>
      <c r="K1729">
        <v>20</v>
      </c>
      <c r="L1729" s="10" t="str">
        <f t="shared" ref="L1729:L1792" si="81">+IF(H1729=1,"M. ",IF(H1729=2,"Gm. ",IF(H1729=3,"M.-Gm. ",IF(F1729&gt;60,"M. ",LEFT(I1729,3)&amp;". "))))</f>
        <v xml:space="preserve">M.-Gm. </v>
      </c>
      <c r="M1729" t="str">
        <f t="shared" si="80"/>
        <v>M.-Gm. Tykocin</v>
      </c>
      <c r="O1729" s="69"/>
      <c r="P1729" s="71"/>
      <c r="Q1729" s="93"/>
    </row>
    <row r="1730" spans="5:17">
      <c r="E1730" s="62" t="str">
        <f t="shared" ref="E1730:E1793" si="82">TEXT(K1730,"00")&amp;TEXT(F1730,"00")&amp;TEXT(G1730,"00")&amp;TEXT(H1730,"0")</f>
        <v>2002133</v>
      </c>
      <c r="F1730">
        <v>2</v>
      </c>
      <c r="G1730">
        <v>13</v>
      </c>
      <c r="H1730" s="72">
        <v>3</v>
      </c>
      <c r="I1730" t="s">
        <v>2595</v>
      </c>
      <c r="J1730" t="s">
        <v>1949</v>
      </c>
      <c r="K1730">
        <v>20</v>
      </c>
      <c r="L1730" s="10" t="str">
        <f t="shared" si="81"/>
        <v xml:space="preserve">M.-Gm. </v>
      </c>
      <c r="M1730" t="str">
        <f t="shared" ref="M1730:M1793" si="83">+L1730&amp;PROPER(J1730)</f>
        <v>M.-Gm. Wasilków</v>
      </c>
      <c r="O1730" s="69"/>
      <c r="P1730" s="71"/>
      <c r="Q1730" s="93"/>
    </row>
    <row r="1731" spans="5:17">
      <c r="E1731" s="62" t="str">
        <f t="shared" si="82"/>
        <v>2002143</v>
      </c>
      <c r="F1731">
        <v>2</v>
      </c>
      <c r="G1731">
        <v>14</v>
      </c>
      <c r="H1731" s="72">
        <v>3</v>
      </c>
      <c r="I1731" t="s">
        <v>2595</v>
      </c>
      <c r="J1731" t="s">
        <v>1950</v>
      </c>
      <c r="K1731">
        <v>20</v>
      </c>
      <c r="L1731" s="10" t="str">
        <f t="shared" si="81"/>
        <v xml:space="preserve">M.-Gm. </v>
      </c>
      <c r="M1731" t="str">
        <f t="shared" si="83"/>
        <v>M.-Gm. Zabłudów</v>
      </c>
      <c r="O1731" s="69"/>
      <c r="P1731" s="71"/>
      <c r="Q1731" s="93"/>
    </row>
    <row r="1732" spans="5:17">
      <c r="E1732" s="62" t="str">
        <f t="shared" si="82"/>
        <v>2002152</v>
      </c>
      <c r="F1732">
        <v>2</v>
      </c>
      <c r="G1732">
        <v>15</v>
      </c>
      <c r="H1732" s="72">
        <v>2</v>
      </c>
      <c r="I1732" t="s">
        <v>2595</v>
      </c>
      <c r="J1732" t="s">
        <v>1951</v>
      </c>
      <c r="K1732">
        <v>20</v>
      </c>
      <c r="L1732" s="10" t="str">
        <f t="shared" si="81"/>
        <v xml:space="preserve">Gm. </v>
      </c>
      <c r="M1732" t="str">
        <f t="shared" si="83"/>
        <v>Gm. Zawady</v>
      </c>
      <c r="O1732" s="69"/>
      <c r="P1732" s="71"/>
      <c r="Q1732" s="93"/>
    </row>
    <row r="1733" spans="5:17">
      <c r="E1733" s="62" t="str">
        <f t="shared" si="82"/>
        <v>2003000</v>
      </c>
      <c r="F1733">
        <v>3</v>
      </c>
      <c r="G1733">
        <v>0</v>
      </c>
      <c r="H1733" s="72">
        <v>0</v>
      </c>
      <c r="I1733" t="s">
        <v>304</v>
      </c>
      <c r="J1733" t="s">
        <v>1952</v>
      </c>
      <c r="K1733">
        <v>20</v>
      </c>
      <c r="L1733" s="10" t="str">
        <f t="shared" si="81"/>
        <v xml:space="preserve">Pow. </v>
      </c>
      <c r="M1733" t="str">
        <f t="shared" si="83"/>
        <v>Pow. Bielski</v>
      </c>
      <c r="O1733" s="69"/>
      <c r="P1733" s="71"/>
      <c r="Q1733" s="93"/>
    </row>
    <row r="1734" spans="5:17">
      <c r="E1734" s="62" t="str">
        <f t="shared" si="82"/>
        <v>2003011</v>
      </c>
      <c r="F1734">
        <v>3</v>
      </c>
      <c r="G1734">
        <v>1</v>
      </c>
      <c r="H1734" s="72">
        <v>1</v>
      </c>
      <c r="I1734" t="s">
        <v>2595</v>
      </c>
      <c r="J1734" t="s">
        <v>1953</v>
      </c>
      <c r="K1734">
        <v>20</v>
      </c>
      <c r="L1734" s="10" t="str">
        <f t="shared" si="81"/>
        <v xml:space="preserve">M. </v>
      </c>
      <c r="M1734" t="str">
        <f t="shared" si="83"/>
        <v>M. Bielsk Podlaski</v>
      </c>
      <c r="O1734" s="69"/>
      <c r="P1734" s="71"/>
      <c r="Q1734" s="93"/>
    </row>
    <row r="1735" spans="5:17">
      <c r="E1735" s="62" t="str">
        <f t="shared" si="82"/>
        <v>2003021</v>
      </c>
      <c r="F1735">
        <v>3</v>
      </c>
      <c r="G1735">
        <v>2</v>
      </c>
      <c r="H1735" s="72">
        <v>1</v>
      </c>
      <c r="I1735" t="s">
        <v>2595</v>
      </c>
      <c r="J1735" t="s">
        <v>1954</v>
      </c>
      <c r="K1735">
        <v>20</v>
      </c>
      <c r="L1735" s="10" t="str">
        <f t="shared" si="81"/>
        <v xml:space="preserve">M. </v>
      </c>
      <c r="M1735" t="str">
        <f t="shared" si="83"/>
        <v>M. Brańsk</v>
      </c>
      <c r="O1735" s="69"/>
      <c r="P1735" s="71"/>
      <c r="Q1735" s="93"/>
    </row>
    <row r="1736" spans="5:17">
      <c r="E1736" s="62" t="str">
        <f t="shared" si="82"/>
        <v>2003032</v>
      </c>
      <c r="F1736">
        <v>3</v>
      </c>
      <c r="G1736">
        <v>3</v>
      </c>
      <c r="H1736" s="72">
        <v>2</v>
      </c>
      <c r="I1736" t="s">
        <v>2595</v>
      </c>
      <c r="J1736" t="s">
        <v>1953</v>
      </c>
      <c r="K1736">
        <v>20</v>
      </c>
      <c r="L1736" s="10" t="str">
        <f t="shared" si="81"/>
        <v xml:space="preserve">Gm. </v>
      </c>
      <c r="M1736" t="str">
        <f t="shared" si="83"/>
        <v>Gm. Bielsk Podlaski</v>
      </c>
      <c r="O1736" s="69"/>
      <c r="P1736" s="71"/>
      <c r="Q1736" s="93"/>
    </row>
    <row r="1737" spans="5:17">
      <c r="E1737" s="62" t="str">
        <f t="shared" si="82"/>
        <v>2003042</v>
      </c>
      <c r="F1737">
        <v>3</v>
      </c>
      <c r="G1737">
        <v>4</v>
      </c>
      <c r="H1737" s="72">
        <v>2</v>
      </c>
      <c r="I1737" t="s">
        <v>2595</v>
      </c>
      <c r="J1737" t="s">
        <v>1955</v>
      </c>
      <c r="K1737">
        <v>20</v>
      </c>
      <c r="L1737" s="10" t="str">
        <f t="shared" si="81"/>
        <v xml:space="preserve">Gm. </v>
      </c>
      <c r="M1737" t="str">
        <f t="shared" si="83"/>
        <v>Gm. Boćki</v>
      </c>
      <c r="O1737" s="69"/>
      <c r="P1737" s="71"/>
      <c r="Q1737" s="93"/>
    </row>
    <row r="1738" spans="5:17">
      <c r="E1738" s="62" t="str">
        <f t="shared" si="82"/>
        <v>2003052</v>
      </c>
      <c r="F1738">
        <v>3</v>
      </c>
      <c r="G1738">
        <v>5</v>
      </c>
      <c r="H1738" s="72">
        <v>2</v>
      </c>
      <c r="I1738" t="s">
        <v>2595</v>
      </c>
      <c r="J1738" t="s">
        <v>1954</v>
      </c>
      <c r="K1738">
        <v>20</v>
      </c>
      <c r="L1738" s="10" t="str">
        <f t="shared" si="81"/>
        <v xml:space="preserve">Gm. </v>
      </c>
      <c r="M1738" t="str">
        <f t="shared" si="83"/>
        <v>Gm. Brańsk</v>
      </c>
      <c r="O1738" s="69"/>
      <c r="P1738" s="71"/>
      <c r="Q1738" s="93"/>
    </row>
    <row r="1739" spans="5:17">
      <c r="E1739" s="62" t="str">
        <f t="shared" si="82"/>
        <v>2003062</v>
      </c>
      <c r="F1739">
        <v>3</v>
      </c>
      <c r="G1739">
        <v>6</v>
      </c>
      <c r="H1739" s="72">
        <v>2</v>
      </c>
      <c r="I1739" t="s">
        <v>2595</v>
      </c>
      <c r="J1739" t="s">
        <v>1956</v>
      </c>
      <c r="K1739">
        <v>20</v>
      </c>
      <c r="L1739" s="10" t="str">
        <f t="shared" si="81"/>
        <v xml:space="preserve">Gm. </v>
      </c>
      <c r="M1739" t="str">
        <f t="shared" si="83"/>
        <v>Gm. Orla</v>
      </c>
      <c r="O1739" s="69"/>
      <c r="P1739" s="71"/>
      <c r="Q1739" s="93"/>
    </row>
    <row r="1740" spans="5:17">
      <c r="E1740" s="62" t="str">
        <f t="shared" si="82"/>
        <v>2003072</v>
      </c>
      <c r="F1740">
        <v>3</v>
      </c>
      <c r="G1740">
        <v>7</v>
      </c>
      <c r="H1740" s="72">
        <v>2</v>
      </c>
      <c r="I1740" t="s">
        <v>2595</v>
      </c>
      <c r="J1740" t="s">
        <v>1957</v>
      </c>
      <c r="K1740">
        <v>20</v>
      </c>
      <c r="L1740" s="10" t="str">
        <f t="shared" si="81"/>
        <v xml:space="preserve">Gm. </v>
      </c>
      <c r="M1740" t="str">
        <f t="shared" si="83"/>
        <v>Gm. Rudka</v>
      </c>
      <c r="O1740" s="69"/>
      <c r="P1740" s="71"/>
      <c r="Q1740" s="93"/>
    </row>
    <row r="1741" spans="5:17">
      <c r="E1741" s="62" t="str">
        <f t="shared" si="82"/>
        <v>2003082</v>
      </c>
      <c r="F1741">
        <v>3</v>
      </c>
      <c r="G1741">
        <v>8</v>
      </c>
      <c r="H1741" s="72">
        <v>2</v>
      </c>
      <c r="I1741" t="s">
        <v>2595</v>
      </c>
      <c r="J1741" t="s">
        <v>1958</v>
      </c>
      <c r="K1741">
        <v>20</v>
      </c>
      <c r="L1741" s="10" t="str">
        <f t="shared" si="81"/>
        <v xml:space="preserve">Gm. </v>
      </c>
      <c r="M1741" t="str">
        <f t="shared" si="83"/>
        <v>Gm. Wyszki</v>
      </c>
      <c r="O1741" s="69"/>
      <c r="P1741" s="71"/>
      <c r="Q1741" s="93"/>
    </row>
    <row r="1742" spans="5:17">
      <c r="E1742" s="62" t="str">
        <f t="shared" si="82"/>
        <v>2004000</v>
      </c>
      <c r="F1742">
        <v>4</v>
      </c>
      <c r="G1742">
        <v>0</v>
      </c>
      <c r="H1742" s="72">
        <v>0</v>
      </c>
      <c r="I1742" t="s">
        <v>304</v>
      </c>
      <c r="J1742" t="s">
        <v>1959</v>
      </c>
      <c r="K1742">
        <v>20</v>
      </c>
      <c r="L1742" s="10" t="str">
        <f t="shared" si="81"/>
        <v xml:space="preserve">Pow. </v>
      </c>
      <c r="M1742" t="str">
        <f t="shared" si="83"/>
        <v>Pow. Grajewski</v>
      </c>
      <c r="O1742" s="69"/>
      <c r="P1742" s="71"/>
      <c r="Q1742" s="93"/>
    </row>
    <row r="1743" spans="5:17">
      <c r="E1743" s="62" t="str">
        <f t="shared" si="82"/>
        <v>2004011</v>
      </c>
      <c r="F1743">
        <v>4</v>
      </c>
      <c r="G1743">
        <v>1</v>
      </c>
      <c r="H1743" s="72">
        <v>1</v>
      </c>
      <c r="I1743" t="s">
        <v>2595</v>
      </c>
      <c r="J1743" t="s">
        <v>1960</v>
      </c>
      <c r="K1743">
        <v>20</v>
      </c>
      <c r="L1743" s="10" t="str">
        <f t="shared" si="81"/>
        <v xml:space="preserve">M. </v>
      </c>
      <c r="M1743" t="str">
        <f t="shared" si="83"/>
        <v>M. Grajewo</v>
      </c>
      <c r="O1743" s="69"/>
      <c r="P1743" s="71"/>
      <c r="Q1743" s="93"/>
    </row>
    <row r="1744" spans="5:17">
      <c r="E1744" s="62" t="str">
        <f t="shared" si="82"/>
        <v>2004022</v>
      </c>
      <c r="F1744">
        <v>4</v>
      </c>
      <c r="G1744">
        <v>2</v>
      </c>
      <c r="H1744" s="72">
        <v>2</v>
      </c>
      <c r="I1744" t="s">
        <v>2595</v>
      </c>
      <c r="J1744" t="s">
        <v>1960</v>
      </c>
      <c r="K1744">
        <v>20</v>
      </c>
      <c r="L1744" s="10" t="str">
        <f t="shared" si="81"/>
        <v xml:space="preserve">Gm. </v>
      </c>
      <c r="M1744" t="str">
        <f t="shared" si="83"/>
        <v>Gm. Grajewo</v>
      </c>
      <c r="O1744" s="69"/>
      <c r="P1744" s="71"/>
      <c r="Q1744" s="93"/>
    </row>
    <row r="1745" spans="5:17">
      <c r="E1745" s="62" t="str">
        <f t="shared" si="82"/>
        <v>2004032</v>
      </c>
      <c r="F1745">
        <v>4</v>
      </c>
      <c r="G1745">
        <v>3</v>
      </c>
      <c r="H1745" s="72">
        <v>2</v>
      </c>
      <c r="I1745" t="s">
        <v>2595</v>
      </c>
      <c r="J1745" t="s">
        <v>1961</v>
      </c>
      <c r="K1745">
        <v>20</v>
      </c>
      <c r="L1745" s="10" t="str">
        <f t="shared" si="81"/>
        <v xml:space="preserve">Gm. </v>
      </c>
      <c r="M1745" t="str">
        <f t="shared" si="83"/>
        <v>Gm. Radziłów</v>
      </c>
      <c r="O1745" s="69"/>
      <c r="P1745" s="71"/>
      <c r="Q1745" s="93"/>
    </row>
    <row r="1746" spans="5:17">
      <c r="E1746" s="62" t="str">
        <f t="shared" si="82"/>
        <v>2004043</v>
      </c>
      <c r="F1746">
        <v>4</v>
      </c>
      <c r="G1746">
        <v>4</v>
      </c>
      <c r="H1746" s="72">
        <v>3</v>
      </c>
      <c r="I1746" t="s">
        <v>2595</v>
      </c>
      <c r="J1746" t="s">
        <v>1962</v>
      </c>
      <c r="K1746">
        <v>20</v>
      </c>
      <c r="L1746" s="10" t="str">
        <f t="shared" si="81"/>
        <v xml:space="preserve">M.-Gm. </v>
      </c>
      <c r="M1746" t="str">
        <f t="shared" si="83"/>
        <v>M.-Gm. Rajgród</v>
      </c>
      <c r="O1746" s="69"/>
      <c r="P1746" s="71"/>
      <c r="Q1746" s="93"/>
    </row>
    <row r="1747" spans="5:17">
      <c r="E1747" s="62" t="str">
        <f t="shared" si="82"/>
        <v>2004053</v>
      </c>
      <c r="F1747">
        <v>4</v>
      </c>
      <c r="G1747">
        <v>5</v>
      </c>
      <c r="H1747" s="72">
        <v>3</v>
      </c>
      <c r="I1747" t="s">
        <v>2595</v>
      </c>
      <c r="J1747" t="s">
        <v>1963</v>
      </c>
      <c r="K1747">
        <v>20</v>
      </c>
      <c r="L1747" s="10" t="str">
        <f t="shared" si="81"/>
        <v xml:space="preserve">M.-Gm. </v>
      </c>
      <c r="M1747" t="str">
        <f t="shared" si="83"/>
        <v>M.-Gm. Szczuczyn</v>
      </c>
      <c r="O1747" s="69"/>
      <c r="P1747" s="71"/>
      <c r="Q1747" s="93"/>
    </row>
    <row r="1748" spans="5:17">
      <c r="E1748" s="62" t="str">
        <f t="shared" si="82"/>
        <v>2004062</v>
      </c>
      <c r="F1748">
        <v>4</v>
      </c>
      <c r="G1748">
        <v>6</v>
      </c>
      <c r="H1748" s="72">
        <v>2</v>
      </c>
      <c r="I1748" t="s">
        <v>2595</v>
      </c>
      <c r="J1748" t="s">
        <v>421</v>
      </c>
      <c r="K1748">
        <v>20</v>
      </c>
      <c r="L1748" s="10" t="str">
        <f t="shared" si="81"/>
        <v xml:space="preserve">Gm. </v>
      </c>
      <c r="M1748" t="str">
        <f t="shared" si="83"/>
        <v>Gm. Wąsosz</v>
      </c>
      <c r="O1748" s="69"/>
      <c r="P1748" s="71"/>
      <c r="Q1748" s="93"/>
    </row>
    <row r="1749" spans="5:17">
      <c r="E1749" s="62" t="str">
        <f t="shared" si="82"/>
        <v>2005000</v>
      </c>
      <c r="F1749">
        <v>5</v>
      </c>
      <c r="G1749">
        <v>0</v>
      </c>
      <c r="H1749" s="72">
        <v>0</v>
      </c>
      <c r="I1749" t="s">
        <v>304</v>
      </c>
      <c r="J1749" t="s">
        <v>1964</v>
      </c>
      <c r="K1749">
        <v>20</v>
      </c>
      <c r="L1749" s="10" t="str">
        <f t="shared" si="81"/>
        <v xml:space="preserve">Pow. </v>
      </c>
      <c r="M1749" t="str">
        <f t="shared" si="83"/>
        <v>Pow. Hajnowski</v>
      </c>
      <c r="O1749" s="69"/>
      <c r="P1749" s="71"/>
      <c r="Q1749" s="93"/>
    </row>
    <row r="1750" spans="5:17">
      <c r="E1750" s="62" t="str">
        <f t="shared" si="82"/>
        <v>2005011</v>
      </c>
      <c r="F1750">
        <v>5</v>
      </c>
      <c r="G1750">
        <v>1</v>
      </c>
      <c r="H1750" s="72">
        <v>1</v>
      </c>
      <c r="I1750" t="s">
        <v>2595</v>
      </c>
      <c r="J1750" t="s">
        <v>1965</v>
      </c>
      <c r="K1750">
        <v>20</v>
      </c>
      <c r="L1750" s="10" t="str">
        <f t="shared" si="81"/>
        <v xml:space="preserve">M. </v>
      </c>
      <c r="M1750" t="str">
        <f t="shared" si="83"/>
        <v>M. Hajnówka</v>
      </c>
      <c r="O1750" s="69"/>
      <c r="P1750" s="71"/>
      <c r="Q1750" s="93"/>
    </row>
    <row r="1751" spans="5:17">
      <c r="E1751" s="62" t="str">
        <f t="shared" si="82"/>
        <v>2005022</v>
      </c>
      <c r="F1751">
        <v>5</v>
      </c>
      <c r="G1751">
        <v>2</v>
      </c>
      <c r="H1751" s="72">
        <v>2</v>
      </c>
      <c r="I1751" t="s">
        <v>2595</v>
      </c>
      <c r="J1751" t="s">
        <v>1966</v>
      </c>
      <c r="K1751">
        <v>20</v>
      </c>
      <c r="L1751" s="10" t="str">
        <f t="shared" si="81"/>
        <v xml:space="preserve">Gm. </v>
      </c>
      <c r="M1751" t="str">
        <f t="shared" si="83"/>
        <v>Gm. Białowieża</v>
      </c>
      <c r="O1751" s="69"/>
      <c r="P1751" s="71"/>
      <c r="Q1751" s="93"/>
    </row>
    <row r="1752" spans="5:17">
      <c r="E1752" s="62" t="str">
        <f t="shared" si="82"/>
        <v>2005032</v>
      </c>
      <c r="F1752">
        <v>5</v>
      </c>
      <c r="G1752">
        <v>3</v>
      </c>
      <c r="H1752" s="72">
        <v>2</v>
      </c>
      <c r="I1752" t="s">
        <v>2595</v>
      </c>
      <c r="J1752" t="s">
        <v>1967</v>
      </c>
      <c r="K1752">
        <v>20</v>
      </c>
      <c r="L1752" s="10" t="str">
        <f t="shared" si="81"/>
        <v xml:space="preserve">Gm. </v>
      </c>
      <c r="M1752" t="str">
        <f t="shared" si="83"/>
        <v>Gm. Czeremcha</v>
      </c>
      <c r="O1752" s="69"/>
      <c r="P1752" s="71"/>
      <c r="Q1752" s="93"/>
    </row>
    <row r="1753" spans="5:17">
      <c r="E1753" s="62" t="str">
        <f t="shared" si="82"/>
        <v>2005042</v>
      </c>
      <c r="F1753">
        <v>5</v>
      </c>
      <c r="G1753">
        <v>4</v>
      </c>
      <c r="H1753" s="72">
        <v>2</v>
      </c>
      <c r="I1753" t="s">
        <v>2595</v>
      </c>
      <c r="J1753" t="s">
        <v>1968</v>
      </c>
      <c r="K1753">
        <v>20</v>
      </c>
      <c r="L1753" s="10" t="str">
        <f t="shared" si="81"/>
        <v xml:space="preserve">Gm. </v>
      </c>
      <c r="M1753" t="str">
        <f t="shared" si="83"/>
        <v>Gm. Czyże</v>
      </c>
      <c r="O1753" s="69"/>
      <c r="P1753" s="71"/>
      <c r="Q1753" s="93"/>
    </row>
    <row r="1754" spans="5:17">
      <c r="E1754" s="62" t="str">
        <f t="shared" si="82"/>
        <v>2005052</v>
      </c>
      <c r="F1754">
        <v>5</v>
      </c>
      <c r="G1754">
        <v>5</v>
      </c>
      <c r="H1754" s="72">
        <v>2</v>
      </c>
      <c r="I1754" t="s">
        <v>2595</v>
      </c>
      <c r="J1754" t="s">
        <v>1969</v>
      </c>
      <c r="K1754">
        <v>20</v>
      </c>
      <c r="L1754" s="10" t="str">
        <f t="shared" si="81"/>
        <v xml:space="preserve">Gm. </v>
      </c>
      <c r="M1754" t="str">
        <f t="shared" si="83"/>
        <v>Gm. Dubicze Cerkiewne</v>
      </c>
      <c r="O1754" s="69"/>
      <c r="P1754" s="71"/>
      <c r="Q1754" s="93"/>
    </row>
    <row r="1755" spans="5:17">
      <c r="E1755" s="62" t="str">
        <f t="shared" si="82"/>
        <v>2005062</v>
      </c>
      <c r="F1755">
        <v>5</v>
      </c>
      <c r="G1755">
        <v>6</v>
      </c>
      <c r="H1755" s="72">
        <v>2</v>
      </c>
      <c r="I1755" t="s">
        <v>2595</v>
      </c>
      <c r="J1755" t="s">
        <v>1965</v>
      </c>
      <c r="K1755">
        <v>20</v>
      </c>
      <c r="L1755" s="10" t="str">
        <f t="shared" si="81"/>
        <v xml:space="preserve">Gm. </v>
      </c>
      <c r="M1755" t="str">
        <f t="shared" si="83"/>
        <v>Gm. Hajnówka</v>
      </c>
      <c r="O1755" s="69"/>
      <c r="P1755" s="71"/>
      <c r="Q1755" s="93"/>
    </row>
    <row r="1756" spans="5:17">
      <c r="E1756" s="62" t="str">
        <f t="shared" si="82"/>
        <v>2005073</v>
      </c>
      <c r="F1756">
        <v>5</v>
      </c>
      <c r="G1756">
        <v>7</v>
      </c>
      <c r="H1756" s="72">
        <v>3</v>
      </c>
      <c r="I1756" t="s">
        <v>2595</v>
      </c>
      <c r="J1756" t="s">
        <v>1970</v>
      </c>
      <c r="K1756">
        <v>20</v>
      </c>
      <c r="L1756" s="10" t="str">
        <f t="shared" si="81"/>
        <v xml:space="preserve">M.-Gm. </v>
      </c>
      <c r="M1756" t="str">
        <f t="shared" si="83"/>
        <v>M.-Gm. Kleszczele</v>
      </c>
      <c r="O1756" s="69"/>
      <c r="P1756" s="71"/>
      <c r="Q1756" s="93"/>
    </row>
    <row r="1757" spans="5:17">
      <c r="E1757" s="62" t="str">
        <f t="shared" si="82"/>
        <v>2005082</v>
      </c>
      <c r="F1757">
        <v>5</v>
      </c>
      <c r="G1757">
        <v>8</v>
      </c>
      <c r="H1757" s="72">
        <v>2</v>
      </c>
      <c r="I1757" t="s">
        <v>2595</v>
      </c>
      <c r="J1757" t="s">
        <v>1971</v>
      </c>
      <c r="K1757">
        <v>20</v>
      </c>
      <c r="L1757" s="10" t="str">
        <f t="shared" si="81"/>
        <v xml:space="preserve">Gm. </v>
      </c>
      <c r="M1757" t="str">
        <f t="shared" si="83"/>
        <v>Gm. Narew</v>
      </c>
      <c r="O1757" s="69"/>
      <c r="P1757" s="71"/>
      <c r="Q1757" s="93"/>
    </row>
    <row r="1758" spans="5:17">
      <c r="E1758" s="62" t="str">
        <f t="shared" si="82"/>
        <v>2005092</v>
      </c>
      <c r="F1758">
        <v>5</v>
      </c>
      <c r="G1758">
        <v>9</v>
      </c>
      <c r="H1758" s="72">
        <v>2</v>
      </c>
      <c r="I1758" t="s">
        <v>2595</v>
      </c>
      <c r="J1758" t="s">
        <v>1972</v>
      </c>
      <c r="K1758">
        <v>20</v>
      </c>
      <c r="L1758" s="10" t="str">
        <f t="shared" si="81"/>
        <v xml:space="preserve">Gm. </v>
      </c>
      <c r="M1758" t="str">
        <f t="shared" si="83"/>
        <v>Gm. Narewka</v>
      </c>
      <c r="O1758" s="69"/>
      <c r="P1758" s="71"/>
      <c r="Q1758" s="93"/>
    </row>
    <row r="1759" spans="5:17">
      <c r="E1759" s="62" t="str">
        <f t="shared" si="82"/>
        <v>2006000</v>
      </c>
      <c r="F1759">
        <v>6</v>
      </c>
      <c r="G1759">
        <v>0</v>
      </c>
      <c r="H1759" s="72">
        <v>0</v>
      </c>
      <c r="I1759" t="s">
        <v>304</v>
      </c>
      <c r="J1759" t="s">
        <v>1973</v>
      </c>
      <c r="K1759">
        <v>20</v>
      </c>
      <c r="L1759" s="10" t="str">
        <f t="shared" si="81"/>
        <v xml:space="preserve">Pow. </v>
      </c>
      <c r="M1759" t="str">
        <f t="shared" si="83"/>
        <v>Pow. Kolneński</v>
      </c>
      <c r="O1759" s="69"/>
      <c r="P1759" s="71"/>
      <c r="Q1759" s="93"/>
    </row>
    <row r="1760" spans="5:17">
      <c r="E1760" s="62" t="str">
        <f t="shared" si="82"/>
        <v>2006011</v>
      </c>
      <c r="F1760">
        <v>6</v>
      </c>
      <c r="G1760">
        <v>1</v>
      </c>
      <c r="H1760" s="72">
        <v>1</v>
      </c>
      <c r="I1760" t="s">
        <v>2595</v>
      </c>
      <c r="J1760" t="s">
        <v>1974</v>
      </c>
      <c r="K1760">
        <v>20</v>
      </c>
      <c r="L1760" s="10" t="str">
        <f t="shared" si="81"/>
        <v xml:space="preserve">M. </v>
      </c>
      <c r="M1760" t="str">
        <f t="shared" si="83"/>
        <v>M. Kolno</v>
      </c>
      <c r="O1760" s="69"/>
      <c r="P1760" s="71"/>
      <c r="Q1760" s="93"/>
    </row>
    <row r="1761" spans="5:17">
      <c r="E1761" s="62" t="str">
        <f t="shared" si="82"/>
        <v>2006022</v>
      </c>
      <c r="F1761">
        <v>6</v>
      </c>
      <c r="G1761">
        <v>2</v>
      </c>
      <c r="H1761" s="72">
        <v>2</v>
      </c>
      <c r="I1761" t="s">
        <v>2595</v>
      </c>
      <c r="J1761" t="s">
        <v>1975</v>
      </c>
      <c r="K1761">
        <v>20</v>
      </c>
      <c r="L1761" s="10" t="str">
        <f t="shared" si="81"/>
        <v xml:space="preserve">Gm. </v>
      </c>
      <c r="M1761" t="str">
        <f t="shared" si="83"/>
        <v>Gm. Grabowo</v>
      </c>
      <c r="O1761" s="69"/>
      <c r="P1761" s="71"/>
      <c r="Q1761" s="93"/>
    </row>
    <row r="1762" spans="5:17">
      <c r="E1762" s="62" t="str">
        <f t="shared" si="82"/>
        <v>2006032</v>
      </c>
      <c r="F1762">
        <v>6</v>
      </c>
      <c r="G1762">
        <v>3</v>
      </c>
      <c r="H1762" s="72">
        <v>2</v>
      </c>
      <c r="I1762" t="s">
        <v>2595</v>
      </c>
      <c r="J1762" t="s">
        <v>1974</v>
      </c>
      <c r="K1762">
        <v>20</v>
      </c>
      <c r="L1762" s="10" t="str">
        <f t="shared" si="81"/>
        <v xml:space="preserve">Gm. </v>
      </c>
      <c r="M1762" t="str">
        <f t="shared" si="83"/>
        <v>Gm. Kolno</v>
      </c>
      <c r="O1762" s="69"/>
      <c r="P1762" s="71"/>
      <c r="Q1762" s="93"/>
    </row>
    <row r="1763" spans="5:17">
      <c r="E1763" s="62" t="str">
        <f t="shared" si="82"/>
        <v>2006042</v>
      </c>
      <c r="F1763">
        <v>6</v>
      </c>
      <c r="G1763">
        <v>4</v>
      </c>
      <c r="H1763" s="72">
        <v>2</v>
      </c>
      <c r="I1763" t="s">
        <v>2595</v>
      </c>
      <c r="J1763" t="s">
        <v>1976</v>
      </c>
      <c r="K1763">
        <v>20</v>
      </c>
      <c r="L1763" s="10" t="str">
        <f t="shared" si="81"/>
        <v xml:space="preserve">Gm. </v>
      </c>
      <c r="M1763" t="str">
        <f t="shared" si="83"/>
        <v>Gm. Mały Płock</v>
      </c>
      <c r="O1763" s="69"/>
      <c r="P1763" s="71"/>
      <c r="Q1763" s="93"/>
    </row>
    <row r="1764" spans="5:17">
      <c r="E1764" s="62" t="str">
        <f t="shared" si="82"/>
        <v>2006053</v>
      </c>
      <c r="F1764">
        <v>6</v>
      </c>
      <c r="G1764">
        <v>5</v>
      </c>
      <c r="H1764" s="72">
        <v>3</v>
      </c>
      <c r="I1764" t="s">
        <v>2595</v>
      </c>
      <c r="J1764" t="s">
        <v>1977</v>
      </c>
      <c r="K1764">
        <v>20</v>
      </c>
      <c r="L1764" s="10" t="str">
        <f t="shared" si="81"/>
        <v xml:space="preserve">M.-Gm. </v>
      </c>
      <c r="M1764" t="str">
        <f t="shared" si="83"/>
        <v>M.-Gm. Stawiski</v>
      </c>
      <c r="O1764" s="69"/>
      <c r="P1764" s="71"/>
      <c r="Q1764" s="93"/>
    </row>
    <row r="1765" spans="5:17">
      <c r="E1765" s="62" t="str">
        <f t="shared" si="82"/>
        <v>2006062</v>
      </c>
      <c r="F1765">
        <v>6</v>
      </c>
      <c r="G1765">
        <v>6</v>
      </c>
      <c r="H1765" s="72">
        <v>2</v>
      </c>
      <c r="I1765" t="s">
        <v>2595</v>
      </c>
      <c r="J1765" t="s">
        <v>1978</v>
      </c>
      <c r="K1765">
        <v>20</v>
      </c>
      <c r="L1765" s="10" t="str">
        <f t="shared" si="81"/>
        <v xml:space="preserve">Gm. </v>
      </c>
      <c r="M1765" t="str">
        <f t="shared" si="83"/>
        <v>Gm. Turośl</v>
      </c>
      <c r="O1765" s="69"/>
      <c r="P1765" s="71"/>
      <c r="Q1765" s="93"/>
    </row>
    <row r="1766" spans="5:17">
      <c r="E1766" s="62" t="str">
        <f t="shared" si="82"/>
        <v>2007000</v>
      </c>
      <c r="F1766">
        <v>7</v>
      </c>
      <c r="G1766">
        <v>0</v>
      </c>
      <c r="H1766" s="72">
        <v>0</v>
      </c>
      <c r="I1766" t="s">
        <v>304</v>
      </c>
      <c r="J1766" t="s">
        <v>1979</v>
      </c>
      <c r="K1766">
        <v>20</v>
      </c>
      <c r="L1766" s="10" t="str">
        <f t="shared" si="81"/>
        <v xml:space="preserve">Pow. </v>
      </c>
      <c r="M1766" t="str">
        <f t="shared" si="83"/>
        <v>Pow. Łomżyński</v>
      </c>
      <c r="O1766" s="69"/>
      <c r="P1766" s="71"/>
      <c r="Q1766" s="93"/>
    </row>
    <row r="1767" spans="5:17">
      <c r="E1767" s="62" t="str">
        <f t="shared" si="82"/>
        <v>2007013</v>
      </c>
      <c r="F1767">
        <v>7</v>
      </c>
      <c r="G1767">
        <v>1</v>
      </c>
      <c r="H1767" s="72">
        <v>3</v>
      </c>
      <c r="I1767" t="s">
        <v>2595</v>
      </c>
      <c r="J1767" t="s">
        <v>1980</v>
      </c>
      <c r="K1767">
        <v>20</v>
      </c>
      <c r="L1767" s="10" t="str">
        <f t="shared" si="81"/>
        <v xml:space="preserve">M.-Gm. </v>
      </c>
      <c r="M1767" t="str">
        <f t="shared" si="83"/>
        <v>M.-Gm. Jedwabne</v>
      </c>
      <c r="O1767" s="69"/>
      <c r="P1767" s="71"/>
      <c r="Q1767" s="93"/>
    </row>
    <row r="1768" spans="5:17">
      <c r="E1768" s="62" t="str">
        <f t="shared" si="82"/>
        <v>2007022</v>
      </c>
      <c r="F1768">
        <v>7</v>
      </c>
      <c r="G1768">
        <v>2</v>
      </c>
      <c r="H1768" s="72">
        <v>2</v>
      </c>
      <c r="I1768" t="s">
        <v>2595</v>
      </c>
      <c r="J1768" t="s">
        <v>1981</v>
      </c>
      <c r="K1768">
        <v>20</v>
      </c>
      <c r="L1768" s="10" t="str">
        <f t="shared" si="81"/>
        <v xml:space="preserve">Gm. </v>
      </c>
      <c r="M1768" t="str">
        <f t="shared" si="83"/>
        <v>Gm. Łomża</v>
      </c>
      <c r="O1768" s="69"/>
      <c r="P1768" s="71"/>
      <c r="Q1768" s="93"/>
    </row>
    <row r="1769" spans="5:17">
      <c r="E1769" s="62" t="str">
        <f t="shared" si="82"/>
        <v>2007032</v>
      </c>
      <c r="F1769">
        <v>7</v>
      </c>
      <c r="G1769">
        <v>3</v>
      </c>
      <c r="H1769" s="72">
        <v>2</v>
      </c>
      <c r="I1769" t="s">
        <v>2595</v>
      </c>
      <c r="J1769" t="s">
        <v>1982</v>
      </c>
      <c r="K1769">
        <v>20</v>
      </c>
      <c r="L1769" s="10" t="str">
        <f t="shared" si="81"/>
        <v xml:space="preserve">Gm. </v>
      </c>
      <c r="M1769" t="str">
        <f t="shared" si="83"/>
        <v>Gm. Miastkowo</v>
      </c>
      <c r="O1769" s="69"/>
      <c r="P1769" s="71"/>
      <c r="Q1769" s="93"/>
    </row>
    <row r="1770" spans="5:17">
      <c r="E1770" s="62" t="str">
        <f t="shared" si="82"/>
        <v>2007043</v>
      </c>
      <c r="F1770">
        <v>7</v>
      </c>
      <c r="G1770">
        <v>4</v>
      </c>
      <c r="H1770" s="72">
        <v>3</v>
      </c>
      <c r="I1770" t="s">
        <v>2595</v>
      </c>
      <c r="J1770" t="s">
        <v>1983</v>
      </c>
      <c r="K1770">
        <v>20</v>
      </c>
      <c r="L1770" s="10" t="str">
        <f t="shared" si="81"/>
        <v xml:space="preserve">M.-Gm. </v>
      </c>
      <c r="M1770" t="str">
        <f t="shared" si="83"/>
        <v>M.-Gm. Nowogród</v>
      </c>
      <c r="O1770" s="69"/>
      <c r="P1770" s="71"/>
      <c r="Q1770" s="93"/>
    </row>
    <row r="1771" spans="5:17">
      <c r="E1771" s="62" t="str">
        <f t="shared" si="82"/>
        <v>2007052</v>
      </c>
      <c r="F1771">
        <v>7</v>
      </c>
      <c r="G1771">
        <v>5</v>
      </c>
      <c r="H1771" s="72">
        <v>2</v>
      </c>
      <c r="I1771" t="s">
        <v>2595</v>
      </c>
      <c r="J1771" t="s">
        <v>1984</v>
      </c>
      <c r="K1771">
        <v>20</v>
      </c>
      <c r="L1771" s="10" t="str">
        <f t="shared" si="81"/>
        <v xml:space="preserve">Gm. </v>
      </c>
      <c r="M1771" t="str">
        <f t="shared" si="83"/>
        <v>Gm. Piątnica</v>
      </c>
      <c r="O1771" s="69"/>
      <c r="P1771" s="71"/>
      <c r="Q1771" s="93"/>
    </row>
    <row r="1772" spans="5:17">
      <c r="E1772" s="62" t="str">
        <f t="shared" si="82"/>
        <v>2007062</v>
      </c>
      <c r="F1772">
        <v>7</v>
      </c>
      <c r="G1772">
        <v>6</v>
      </c>
      <c r="H1772" s="72">
        <v>2</v>
      </c>
      <c r="I1772" t="s">
        <v>2595</v>
      </c>
      <c r="J1772" t="s">
        <v>1985</v>
      </c>
      <c r="K1772">
        <v>20</v>
      </c>
      <c r="L1772" s="10" t="str">
        <f t="shared" si="81"/>
        <v xml:space="preserve">Gm. </v>
      </c>
      <c r="M1772" t="str">
        <f t="shared" si="83"/>
        <v>Gm. Przytuły</v>
      </c>
      <c r="O1772" s="69"/>
      <c r="P1772" s="71"/>
      <c r="Q1772" s="93"/>
    </row>
    <row r="1773" spans="5:17">
      <c r="E1773" s="62" t="str">
        <f t="shared" si="82"/>
        <v>2007072</v>
      </c>
      <c r="F1773">
        <v>7</v>
      </c>
      <c r="G1773">
        <v>7</v>
      </c>
      <c r="H1773" s="72">
        <v>2</v>
      </c>
      <c r="I1773" t="s">
        <v>2595</v>
      </c>
      <c r="J1773" t="s">
        <v>1986</v>
      </c>
      <c r="K1773">
        <v>20</v>
      </c>
      <c r="L1773" s="10" t="str">
        <f t="shared" si="81"/>
        <v xml:space="preserve">Gm. </v>
      </c>
      <c r="M1773" t="str">
        <f t="shared" si="83"/>
        <v>Gm. Śniadowo</v>
      </c>
      <c r="O1773" s="69"/>
      <c r="P1773" s="71"/>
      <c r="Q1773" s="93"/>
    </row>
    <row r="1774" spans="5:17">
      <c r="E1774" s="62" t="str">
        <f t="shared" si="82"/>
        <v>2007082</v>
      </c>
      <c r="F1774">
        <v>7</v>
      </c>
      <c r="G1774">
        <v>8</v>
      </c>
      <c r="H1774" s="72">
        <v>2</v>
      </c>
      <c r="I1774" t="s">
        <v>2595</v>
      </c>
      <c r="J1774" t="s">
        <v>1987</v>
      </c>
      <c r="K1774">
        <v>20</v>
      </c>
      <c r="L1774" s="10" t="str">
        <f t="shared" si="81"/>
        <v xml:space="preserve">Gm. </v>
      </c>
      <c r="M1774" t="str">
        <f t="shared" si="83"/>
        <v>Gm. Wizna</v>
      </c>
      <c r="O1774" s="69"/>
      <c r="P1774" s="71"/>
      <c r="Q1774" s="93"/>
    </row>
    <row r="1775" spans="5:17">
      <c r="E1775" s="62" t="str">
        <f t="shared" si="82"/>
        <v>2007092</v>
      </c>
      <c r="F1775">
        <v>7</v>
      </c>
      <c r="G1775">
        <v>9</v>
      </c>
      <c r="H1775" s="72">
        <v>2</v>
      </c>
      <c r="I1775" t="s">
        <v>2595</v>
      </c>
      <c r="J1775" t="s">
        <v>1988</v>
      </c>
      <c r="K1775">
        <v>20</v>
      </c>
      <c r="L1775" s="10" t="str">
        <f t="shared" si="81"/>
        <v xml:space="preserve">Gm. </v>
      </c>
      <c r="M1775" t="str">
        <f t="shared" si="83"/>
        <v>Gm. Zbójna</v>
      </c>
      <c r="O1775" s="69"/>
      <c r="P1775" s="71"/>
      <c r="Q1775" s="93"/>
    </row>
    <row r="1776" spans="5:17">
      <c r="E1776" s="62" t="str">
        <f t="shared" si="82"/>
        <v>2008000</v>
      </c>
      <c r="F1776">
        <v>8</v>
      </c>
      <c r="G1776">
        <v>0</v>
      </c>
      <c r="H1776" s="72">
        <v>0</v>
      </c>
      <c r="I1776" t="s">
        <v>304</v>
      </c>
      <c r="J1776" t="s">
        <v>1989</v>
      </c>
      <c r="K1776">
        <v>20</v>
      </c>
      <c r="L1776" s="10" t="str">
        <f t="shared" si="81"/>
        <v xml:space="preserve">Pow. </v>
      </c>
      <c r="M1776" t="str">
        <f t="shared" si="83"/>
        <v>Pow. Moniecki</v>
      </c>
      <c r="O1776" s="69"/>
      <c r="P1776" s="71"/>
      <c r="Q1776" s="93"/>
    </row>
    <row r="1777" spans="5:17">
      <c r="E1777" s="62" t="str">
        <f t="shared" si="82"/>
        <v>2008013</v>
      </c>
      <c r="F1777">
        <v>8</v>
      </c>
      <c r="G1777">
        <v>1</v>
      </c>
      <c r="H1777" s="72">
        <v>3</v>
      </c>
      <c r="I1777" t="s">
        <v>2595</v>
      </c>
      <c r="J1777" t="s">
        <v>1990</v>
      </c>
      <c r="K1777">
        <v>20</v>
      </c>
      <c r="L1777" s="10" t="str">
        <f t="shared" si="81"/>
        <v xml:space="preserve">M.-Gm. </v>
      </c>
      <c r="M1777" t="str">
        <f t="shared" si="83"/>
        <v>M.-Gm. Goniądz</v>
      </c>
      <c r="O1777" s="69"/>
      <c r="P1777" s="71"/>
      <c r="Q1777" s="93"/>
    </row>
    <row r="1778" spans="5:17">
      <c r="E1778" s="62" t="str">
        <f t="shared" si="82"/>
        <v>2008022</v>
      </c>
      <c r="F1778">
        <v>8</v>
      </c>
      <c r="G1778">
        <v>2</v>
      </c>
      <c r="H1778" s="72">
        <v>2</v>
      </c>
      <c r="I1778" t="s">
        <v>2595</v>
      </c>
      <c r="J1778" t="s">
        <v>1991</v>
      </c>
      <c r="K1778">
        <v>20</v>
      </c>
      <c r="L1778" s="10" t="str">
        <f t="shared" si="81"/>
        <v xml:space="preserve">Gm. </v>
      </c>
      <c r="M1778" t="str">
        <f t="shared" si="83"/>
        <v>Gm. Jasionówka</v>
      </c>
      <c r="O1778" s="69"/>
      <c r="P1778" s="71"/>
      <c r="Q1778" s="93"/>
    </row>
    <row r="1779" spans="5:17">
      <c r="E1779" s="62" t="str">
        <f t="shared" si="82"/>
        <v>2008032</v>
      </c>
      <c r="F1779">
        <v>8</v>
      </c>
      <c r="G1779">
        <v>3</v>
      </c>
      <c r="H1779" s="72">
        <v>2</v>
      </c>
      <c r="I1779" t="s">
        <v>2595</v>
      </c>
      <c r="J1779" t="s">
        <v>1992</v>
      </c>
      <c r="K1779">
        <v>20</v>
      </c>
      <c r="L1779" s="10" t="str">
        <f t="shared" si="81"/>
        <v xml:space="preserve">Gm. </v>
      </c>
      <c r="M1779" t="str">
        <f t="shared" si="83"/>
        <v>Gm. Jaświły</v>
      </c>
      <c r="O1779" s="69"/>
      <c r="P1779" s="71"/>
      <c r="Q1779" s="93"/>
    </row>
    <row r="1780" spans="5:17">
      <c r="E1780" s="62" t="str">
        <f t="shared" si="82"/>
        <v>2008043</v>
      </c>
      <c r="F1780">
        <v>8</v>
      </c>
      <c r="G1780">
        <v>4</v>
      </c>
      <c r="H1780" s="72">
        <v>3</v>
      </c>
      <c r="I1780" t="s">
        <v>2595</v>
      </c>
      <c r="J1780" t="s">
        <v>1993</v>
      </c>
      <c r="K1780">
        <v>20</v>
      </c>
      <c r="L1780" s="10" t="str">
        <f t="shared" si="81"/>
        <v xml:space="preserve">M.-Gm. </v>
      </c>
      <c r="M1780" t="str">
        <f t="shared" si="83"/>
        <v>M.-Gm. Knyszyn</v>
      </c>
      <c r="O1780" s="69"/>
      <c r="P1780" s="71"/>
      <c r="Q1780" s="93"/>
    </row>
    <row r="1781" spans="5:17">
      <c r="E1781" s="62" t="str">
        <f t="shared" si="82"/>
        <v>2008052</v>
      </c>
      <c r="F1781">
        <v>8</v>
      </c>
      <c r="G1781">
        <v>5</v>
      </c>
      <c r="H1781" s="72">
        <v>2</v>
      </c>
      <c r="I1781" t="s">
        <v>2595</v>
      </c>
      <c r="J1781" t="s">
        <v>1994</v>
      </c>
      <c r="K1781">
        <v>20</v>
      </c>
      <c r="L1781" s="10" t="str">
        <f t="shared" si="81"/>
        <v xml:space="preserve">Gm. </v>
      </c>
      <c r="M1781" t="str">
        <f t="shared" si="83"/>
        <v>Gm. Krypno</v>
      </c>
      <c r="O1781" s="69"/>
      <c r="P1781" s="71"/>
      <c r="Q1781" s="93"/>
    </row>
    <row r="1782" spans="5:17">
      <c r="E1782" s="62" t="str">
        <f t="shared" si="82"/>
        <v>2008063</v>
      </c>
      <c r="F1782">
        <v>8</v>
      </c>
      <c r="G1782">
        <v>6</v>
      </c>
      <c r="H1782" s="72">
        <v>3</v>
      </c>
      <c r="I1782" t="s">
        <v>2595</v>
      </c>
      <c r="J1782" t="s">
        <v>1995</v>
      </c>
      <c r="K1782">
        <v>20</v>
      </c>
      <c r="L1782" s="10" t="str">
        <f t="shared" si="81"/>
        <v xml:space="preserve">M.-Gm. </v>
      </c>
      <c r="M1782" t="str">
        <f t="shared" si="83"/>
        <v>M.-Gm. Mońki</v>
      </c>
      <c r="O1782" s="69"/>
      <c r="P1782" s="71"/>
      <c r="Q1782" s="93"/>
    </row>
    <row r="1783" spans="5:17">
      <c r="E1783" s="62" t="str">
        <f t="shared" si="82"/>
        <v>2008072</v>
      </c>
      <c r="F1783">
        <v>8</v>
      </c>
      <c r="G1783">
        <v>7</v>
      </c>
      <c r="H1783" s="72">
        <v>2</v>
      </c>
      <c r="I1783" t="s">
        <v>2595</v>
      </c>
      <c r="J1783" t="s">
        <v>1996</v>
      </c>
      <c r="K1783">
        <v>20</v>
      </c>
      <c r="L1783" s="10" t="str">
        <f t="shared" si="81"/>
        <v xml:space="preserve">Gm. </v>
      </c>
      <c r="M1783" t="str">
        <f t="shared" si="83"/>
        <v>Gm. Trzcianne</v>
      </c>
      <c r="O1783" s="69"/>
      <c r="P1783" s="71"/>
      <c r="Q1783" s="93"/>
    </row>
    <row r="1784" spans="5:17">
      <c r="E1784" s="62" t="str">
        <f t="shared" si="82"/>
        <v>2009000</v>
      </c>
      <c r="F1784">
        <v>9</v>
      </c>
      <c r="G1784">
        <v>0</v>
      </c>
      <c r="H1784" s="72">
        <v>0</v>
      </c>
      <c r="I1784" t="s">
        <v>304</v>
      </c>
      <c r="J1784" t="s">
        <v>1997</v>
      </c>
      <c r="K1784">
        <v>20</v>
      </c>
      <c r="L1784" s="10" t="str">
        <f t="shared" si="81"/>
        <v xml:space="preserve">Pow. </v>
      </c>
      <c r="M1784" t="str">
        <f t="shared" si="83"/>
        <v>Pow. Sejneński</v>
      </c>
      <c r="O1784" s="69"/>
      <c r="P1784" s="71"/>
      <c r="Q1784" s="93"/>
    </row>
    <row r="1785" spans="5:17">
      <c r="E1785" s="62" t="str">
        <f t="shared" si="82"/>
        <v>2009011</v>
      </c>
      <c r="F1785">
        <v>9</v>
      </c>
      <c r="G1785">
        <v>1</v>
      </c>
      <c r="H1785" s="72">
        <v>1</v>
      </c>
      <c r="I1785" t="s">
        <v>2595</v>
      </c>
      <c r="J1785" t="s">
        <v>1998</v>
      </c>
      <c r="K1785">
        <v>20</v>
      </c>
      <c r="L1785" s="10" t="str">
        <f t="shared" si="81"/>
        <v xml:space="preserve">M. </v>
      </c>
      <c r="M1785" t="str">
        <f t="shared" si="83"/>
        <v>M. Sejny</v>
      </c>
      <c r="O1785" s="69"/>
      <c r="P1785" s="71"/>
      <c r="Q1785" s="93"/>
    </row>
    <row r="1786" spans="5:17">
      <c r="E1786" s="62" t="str">
        <f t="shared" si="82"/>
        <v>2009022</v>
      </c>
      <c r="F1786">
        <v>9</v>
      </c>
      <c r="G1786">
        <v>2</v>
      </c>
      <c r="H1786" s="72">
        <v>2</v>
      </c>
      <c r="I1786" t="s">
        <v>2595</v>
      </c>
      <c r="J1786" t="s">
        <v>1999</v>
      </c>
      <c r="K1786">
        <v>20</v>
      </c>
      <c r="L1786" s="10" t="str">
        <f t="shared" si="81"/>
        <v xml:space="preserve">Gm. </v>
      </c>
      <c r="M1786" t="str">
        <f t="shared" si="83"/>
        <v>Gm. Giby</v>
      </c>
      <c r="O1786" s="69"/>
      <c r="P1786" s="71"/>
      <c r="Q1786" s="93"/>
    </row>
    <row r="1787" spans="5:17">
      <c r="E1787" s="62" t="str">
        <f t="shared" si="82"/>
        <v>2009032</v>
      </c>
      <c r="F1787">
        <v>9</v>
      </c>
      <c r="G1787">
        <v>3</v>
      </c>
      <c r="H1787" s="72">
        <v>2</v>
      </c>
      <c r="I1787" t="s">
        <v>2595</v>
      </c>
      <c r="J1787" t="s">
        <v>2000</v>
      </c>
      <c r="K1787">
        <v>20</v>
      </c>
      <c r="L1787" s="10" t="str">
        <f t="shared" si="81"/>
        <v xml:space="preserve">Gm. </v>
      </c>
      <c r="M1787" t="str">
        <f t="shared" si="83"/>
        <v>Gm. Krasnopol</v>
      </c>
      <c r="O1787" s="69"/>
      <c r="P1787" s="71"/>
      <c r="Q1787" s="93"/>
    </row>
    <row r="1788" spans="5:17">
      <c r="E1788" s="62" t="str">
        <f t="shared" si="82"/>
        <v>2009042</v>
      </c>
      <c r="F1788">
        <v>9</v>
      </c>
      <c r="G1788">
        <v>4</v>
      </c>
      <c r="H1788" s="72">
        <v>2</v>
      </c>
      <c r="I1788" t="s">
        <v>2595</v>
      </c>
      <c r="J1788" t="s">
        <v>2001</v>
      </c>
      <c r="K1788">
        <v>20</v>
      </c>
      <c r="L1788" s="10" t="str">
        <f t="shared" si="81"/>
        <v xml:space="preserve">Gm. </v>
      </c>
      <c r="M1788" t="str">
        <f t="shared" si="83"/>
        <v>Gm. Puńsk</v>
      </c>
      <c r="O1788" s="69"/>
      <c r="P1788" s="71"/>
      <c r="Q1788" s="93"/>
    </row>
    <row r="1789" spans="5:17">
      <c r="E1789" s="62" t="str">
        <f t="shared" si="82"/>
        <v>2009052</v>
      </c>
      <c r="F1789">
        <v>9</v>
      </c>
      <c r="G1789">
        <v>5</v>
      </c>
      <c r="H1789" s="72">
        <v>2</v>
      </c>
      <c r="I1789" t="s">
        <v>2595</v>
      </c>
      <c r="J1789" t="s">
        <v>1998</v>
      </c>
      <c r="K1789">
        <v>20</v>
      </c>
      <c r="L1789" s="10" t="str">
        <f t="shared" si="81"/>
        <v xml:space="preserve">Gm. </v>
      </c>
      <c r="M1789" t="str">
        <f t="shared" si="83"/>
        <v>Gm. Sejny</v>
      </c>
      <c r="O1789" s="69"/>
      <c r="P1789" s="71"/>
      <c r="Q1789" s="93"/>
    </row>
    <row r="1790" spans="5:17">
      <c r="E1790" s="62" t="str">
        <f t="shared" si="82"/>
        <v>2010000</v>
      </c>
      <c r="F1790">
        <v>10</v>
      </c>
      <c r="G1790">
        <v>0</v>
      </c>
      <c r="H1790" s="72">
        <v>0</v>
      </c>
      <c r="I1790" t="s">
        <v>304</v>
      </c>
      <c r="J1790" t="s">
        <v>2002</v>
      </c>
      <c r="K1790">
        <v>20</v>
      </c>
      <c r="L1790" s="10" t="str">
        <f t="shared" si="81"/>
        <v xml:space="preserve">Pow. </v>
      </c>
      <c r="M1790" t="str">
        <f t="shared" si="83"/>
        <v>Pow. Siemiatycki</v>
      </c>
      <c r="O1790" s="69"/>
      <c r="P1790" s="71"/>
      <c r="Q1790" s="93"/>
    </row>
    <row r="1791" spans="5:17">
      <c r="E1791" s="62" t="str">
        <f t="shared" si="82"/>
        <v>2010011</v>
      </c>
      <c r="F1791">
        <v>10</v>
      </c>
      <c r="G1791">
        <v>1</v>
      </c>
      <c r="H1791" s="72">
        <v>1</v>
      </c>
      <c r="I1791" t="s">
        <v>2595</v>
      </c>
      <c r="J1791" t="s">
        <v>2003</v>
      </c>
      <c r="K1791">
        <v>20</v>
      </c>
      <c r="L1791" s="10" t="str">
        <f t="shared" si="81"/>
        <v xml:space="preserve">M. </v>
      </c>
      <c r="M1791" t="str">
        <f t="shared" si="83"/>
        <v>M. Siemiatycze</v>
      </c>
      <c r="O1791" s="69"/>
      <c r="P1791" s="71"/>
      <c r="Q1791" s="93"/>
    </row>
    <row r="1792" spans="5:17">
      <c r="E1792" s="62" t="str">
        <f t="shared" si="82"/>
        <v>2010023</v>
      </c>
      <c r="F1792">
        <v>10</v>
      </c>
      <c r="G1792">
        <v>2</v>
      </c>
      <c r="H1792" s="72">
        <v>3</v>
      </c>
      <c r="I1792" t="s">
        <v>2595</v>
      </c>
      <c r="J1792" t="s">
        <v>2004</v>
      </c>
      <c r="K1792">
        <v>20</v>
      </c>
      <c r="L1792" s="10" t="str">
        <f t="shared" si="81"/>
        <v xml:space="preserve">M.-Gm. </v>
      </c>
      <c r="M1792" t="str">
        <f t="shared" si="83"/>
        <v>M.-Gm. Drohiczyn</v>
      </c>
      <c r="O1792" s="69"/>
      <c r="P1792" s="71"/>
      <c r="Q1792" s="93"/>
    </row>
    <row r="1793" spans="5:17">
      <c r="E1793" s="62" t="str">
        <f t="shared" si="82"/>
        <v>2010032</v>
      </c>
      <c r="F1793">
        <v>10</v>
      </c>
      <c r="G1793">
        <v>3</v>
      </c>
      <c r="H1793" s="72">
        <v>2</v>
      </c>
      <c r="I1793" t="s">
        <v>2595</v>
      </c>
      <c r="J1793" t="s">
        <v>2005</v>
      </c>
      <c r="K1793">
        <v>20</v>
      </c>
      <c r="L1793" s="10" t="str">
        <f t="shared" ref="L1793:L1856" si="84">+IF(H1793=1,"M. ",IF(H1793=2,"Gm. ",IF(H1793=3,"M.-Gm. ",IF(F1793&gt;60,"M. ",LEFT(I1793,3)&amp;". "))))</f>
        <v xml:space="preserve">Gm. </v>
      </c>
      <c r="M1793" t="str">
        <f t="shared" si="83"/>
        <v>Gm. Dziadkowice</v>
      </c>
      <c r="O1793" s="69"/>
      <c r="P1793" s="71"/>
      <c r="Q1793" s="93"/>
    </row>
    <row r="1794" spans="5:17">
      <c r="E1794" s="62" t="str">
        <f t="shared" ref="E1794:E1857" si="85">TEXT(K1794,"00")&amp;TEXT(F1794,"00")&amp;TEXT(G1794,"00")&amp;TEXT(H1794,"0")</f>
        <v>2010042</v>
      </c>
      <c r="F1794">
        <v>10</v>
      </c>
      <c r="G1794">
        <v>4</v>
      </c>
      <c r="H1794" s="72">
        <v>2</v>
      </c>
      <c r="I1794" t="s">
        <v>2595</v>
      </c>
      <c r="J1794" t="s">
        <v>2006</v>
      </c>
      <c r="K1794">
        <v>20</v>
      </c>
      <c r="L1794" s="10" t="str">
        <f t="shared" si="84"/>
        <v xml:space="preserve">Gm. </v>
      </c>
      <c r="M1794" t="str">
        <f t="shared" ref="M1794:M1857" si="86">+L1794&amp;PROPER(J1794)</f>
        <v>Gm. Grodzisk</v>
      </c>
      <c r="O1794" s="69"/>
      <c r="P1794" s="71"/>
      <c r="Q1794" s="93"/>
    </row>
    <row r="1795" spans="5:17">
      <c r="E1795" s="62" t="str">
        <f t="shared" si="85"/>
        <v>2010052</v>
      </c>
      <c r="F1795">
        <v>10</v>
      </c>
      <c r="G1795">
        <v>5</v>
      </c>
      <c r="H1795" s="72">
        <v>2</v>
      </c>
      <c r="I1795" t="s">
        <v>2595</v>
      </c>
      <c r="J1795" t="s">
        <v>2007</v>
      </c>
      <c r="K1795">
        <v>20</v>
      </c>
      <c r="L1795" s="10" t="str">
        <f t="shared" si="84"/>
        <v xml:space="preserve">Gm. </v>
      </c>
      <c r="M1795" t="str">
        <f t="shared" si="86"/>
        <v>Gm. Mielnik</v>
      </c>
      <c r="O1795" s="69"/>
      <c r="P1795" s="71"/>
      <c r="Q1795" s="93"/>
    </row>
    <row r="1796" spans="5:17">
      <c r="E1796" s="62" t="str">
        <f t="shared" si="85"/>
        <v>2010062</v>
      </c>
      <c r="F1796">
        <v>10</v>
      </c>
      <c r="G1796">
        <v>6</v>
      </c>
      <c r="H1796" s="72">
        <v>2</v>
      </c>
      <c r="I1796" t="s">
        <v>2595</v>
      </c>
      <c r="J1796" t="s">
        <v>2008</v>
      </c>
      <c r="K1796">
        <v>20</v>
      </c>
      <c r="L1796" s="10" t="str">
        <f t="shared" si="84"/>
        <v xml:space="preserve">Gm. </v>
      </c>
      <c r="M1796" t="str">
        <f t="shared" si="86"/>
        <v>Gm. Milejczyce</v>
      </c>
      <c r="O1796" s="69"/>
      <c r="P1796" s="71"/>
      <c r="Q1796" s="93"/>
    </row>
    <row r="1797" spans="5:17">
      <c r="E1797" s="62" t="str">
        <f t="shared" si="85"/>
        <v>2010072</v>
      </c>
      <c r="F1797">
        <v>10</v>
      </c>
      <c r="G1797">
        <v>7</v>
      </c>
      <c r="H1797" s="72">
        <v>2</v>
      </c>
      <c r="I1797" t="s">
        <v>2595</v>
      </c>
      <c r="J1797" t="s">
        <v>2009</v>
      </c>
      <c r="K1797">
        <v>20</v>
      </c>
      <c r="L1797" s="10" t="str">
        <f t="shared" si="84"/>
        <v xml:space="preserve">Gm. </v>
      </c>
      <c r="M1797" t="str">
        <f t="shared" si="86"/>
        <v>Gm. Nurzec-Stacja</v>
      </c>
      <c r="O1797" s="69"/>
      <c r="P1797" s="71"/>
      <c r="Q1797" s="93"/>
    </row>
    <row r="1798" spans="5:17">
      <c r="E1798" s="62" t="str">
        <f t="shared" si="85"/>
        <v>2010082</v>
      </c>
      <c r="F1798">
        <v>10</v>
      </c>
      <c r="G1798">
        <v>8</v>
      </c>
      <c r="H1798" s="72">
        <v>2</v>
      </c>
      <c r="I1798" t="s">
        <v>2595</v>
      </c>
      <c r="J1798" t="s">
        <v>2010</v>
      </c>
      <c r="K1798">
        <v>20</v>
      </c>
      <c r="L1798" s="10" t="str">
        <f t="shared" si="84"/>
        <v xml:space="preserve">Gm. </v>
      </c>
      <c r="M1798" t="str">
        <f t="shared" si="86"/>
        <v>Gm. Perlejewo</v>
      </c>
      <c r="O1798" s="69"/>
      <c r="P1798" s="71"/>
      <c r="Q1798" s="93"/>
    </row>
    <row r="1799" spans="5:17">
      <c r="E1799" s="62" t="str">
        <f t="shared" si="85"/>
        <v>2010092</v>
      </c>
      <c r="F1799">
        <v>10</v>
      </c>
      <c r="G1799">
        <v>9</v>
      </c>
      <c r="H1799" s="72">
        <v>2</v>
      </c>
      <c r="I1799" t="s">
        <v>2595</v>
      </c>
      <c r="J1799" t="s">
        <v>2003</v>
      </c>
      <c r="K1799">
        <v>20</v>
      </c>
      <c r="L1799" s="10" t="str">
        <f t="shared" si="84"/>
        <v xml:space="preserve">Gm. </v>
      </c>
      <c r="M1799" t="str">
        <f t="shared" si="86"/>
        <v>Gm. Siemiatycze</v>
      </c>
      <c r="O1799" s="69"/>
      <c r="P1799" s="71"/>
      <c r="Q1799" s="93"/>
    </row>
    <row r="1800" spans="5:17">
      <c r="E1800" s="62" t="str">
        <f t="shared" si="85"/>
        <v>2011000</v>
      </c>
      <c r="F1800">
        <v>11</v>
      </c>
      <c r="G1800">
        <v>0</v>
      </c>
      <c r="H1800" s="72">
        <v>0</v>
      </c>
      <c r="I1800" t="s">
        <v>304</v>
      </c>
      <c r="J1800" t="s">
        <v>2011</v>
      </c>
      <c r="K1800">
        <v>20</v>
      </c>
      <c r="L1800" s="10" t="str">
        <f t="shared" si="84"/>
        <v xml:space="preserve">Pow. </v>
      </c>
      <c r="M1800" t="str">
        <f t="shared" si="86"/>
        <v>Pow. Sokólski</v>
      </c>
      <c r="O1800" s="69"/>
      <c r="P1800" s="71"/>
      <c r="Q1800" s="93"/>
    </row>
    <row r="1801" spans="5:17">
      <c r="E1801" s="62" t="str">
        <f t="shared" si="85"/>
        <v>2011013</v>
      </c>
      <c r="F1801">
        <v>11</v>
      </c>
      <c r="G1801">
        <v>1</v>
      </c>
      <c r="H1801" s="72">
        <v>3</v>
      </c>
      <c r="I1801" t="s">
        <v>2595</v>
      </c>
      <c r="J1801" t="s">
        <v>2012</v>
      </c>
      <c r="K1801">
        <v>20</v>
      </c>
      <c r="L1801" s="10" t="str">
        <f t="shared" si="84"/>
        <v xml:space="preserve">M.-Gm. </v>
      </c>
      <c r="M1801" t="str">
        <f t="shared" si="86"/>
        <v>M.-Gm. Dąbrowa Białostocka</v>
      </c>
      <c r="O1801" s="69"/>
      <c r="P1801" s="71"/>
      <c r="Q1801" s="93"/>
    </row>
    <row r="1802" spans="5:17">
      <c r="E1802" s="62" t="str">
        <f t="shared" si="85"/>
        <v>2011022</v>
      </c>
      <c r="F1802">
        <v>11</v>
      </c>
      <c r="G1802">
        <v>2</v>
      </c>
      <c r="H1802" s="72">
        <v>2</v>
      </c>
      <c r="I1802" t="s">
        <v>2595</v>
      </c>
      <c r="J1802" t="s">
        <v>2013</v>
      </c>
      <c r="K1802">
        <v>20</v>
      </c>
      <c r="L1802" s="10" t="str">
        <f t="shared" si="84"/>
        <v xml:space="preserve">Gm. </v>
      </c>
      <c r="M1802" t="str">
        <f t="shared" si="86"/>
        <v>Gm. Janów</v>
      </c>
      <c r="O1802" s="69"/>
      <c r="P1802" s="71"/>
      <c r="Q1802" s="93"/>
    </row>
    <row r="1803" spans="5:17">
      <c r="E1803" s="62" t="str">
        <f t="shared" si="85"/>
        <v>2011032</v>
      </c>
      <c r="F1803">
        <v>11</v>
      </c>
      <c r="G1803">
        <v>3</v>
      </c>
      <c r="H1803" s="72">
        <v>2</v>
      </c>
      <c r="I1803" t="s">
        <v>2595</v>
      </c>
      <c r="J1803" t="s">
        <v>2014</v>
      </c>
      <c r="K1803">
        <v>20</v>
      </c>
      <c r="L1803" s="10" t="str">
        <f t="shared" si="84"/>
        <v xml:space="preserve">Gm. </v>
      </c>
      <c r="M1803" t="str">
        <f t="shared" si="86"/>
        <v>Gm. Korycin</v>
      </c>
      <c r="O1803" s="69"/>
      <c r="P1803" s="71"/>
      <c r="Q1803" s="93"/>
    </row>
    <row r="1804" spans="5:17">
      <c r="E1804" s="62" t="str">
        <f t="shared" si="85"/>
        <v>2011043</v>
      </c>
      <c r="F1804">
        <v>11</v>
      </c>
      <c r="G1804">
        <v>4</v>
      </c>
      <c r="H1804" s="72">
        <v>3</v>
      </c>
      <c r="I1804" t="s">
        <v>2595</v>
      </c>
      <c r="J1804" t="s">
        <v>2015</v>
      </c>
      <c r="K1804">
        <v>20</v>
      </c>
      <c r="L1804" s="10" t="str">
        <f t="shared" si="84"/>
        <v xml:space="preserve">M.-Gm. </v>
      </c>
      <c r="M1804" t="str">
        <f t="shared" si="86"/>
        <v>M.-Gm. Krynki</v>
      </c>
      <c r="O1804" s="69"/>
      <c r="P1804" s="71"/>
      <c r="Q1804" s="93"/>
    </row>
    <row r="1805" spans="5:17">
      <c r="E1805" s="62" t="str">
        <f t="shared" si="85"/>
        <v>2011052</v>
      </c>
      <c r="F1805">
        <v>11</v>
      </c>
      <c r="G1805">
        <v>5</v>
      </c>
      <c r="H1805" s="72">
        <v>2</v>
      </c>
      <c r="I1805" t="s">
        <v>2595</v>
      </c>
      <c r="J1805" t="s">
        <v>2016</v>
      </c>
      <c r="K1805">
        <v>20</v>
      </c>
      <c r="L1805" s="10" t="str">
        <f t="shared" si="84"/>
        <v xml:space="preserve">Gm. </v>
      </c>
      <c r="M1805" t="str">
        <f t="shared" si="86"/>
        <v>Gm. Kuźnica</v>
      </c>
      <c r="O1805" s="69"/>
      <c r="P1805" s="71"/>
      <c r="Q1805" s="93"/>
    </row>
    <row r="1806" spans="5:17">
      <c r="E1806" s="62" t="str">
        <f t="shared" si="85"/>
        <v>2011062</v>
      </c>
      <c r="F1806">
        <v>11</v>
      </c>
      <c r="G1806">
        <v>6</v>
      </c>
      <c r="H1806" s="72">
        <v>2</v>
      </c>
      <c r="I1806" t="s">
        <v>2595</v>
      </c>
      <c r="J1806" t="s">
        <v>2017</v>
      </c>
      <c r="K1806">
        <v>20</v>
      </c>
      <c r="L1806" s="10" t="str">
        <f t="shared" si="84"/>
        <v xml:space="preserve">Gm. </v>
      </c>
      <c r="M1806" t="str">
        <f t="shared" si="86"/>
        <v>Gm. Nowy Dwór</v>
      </c>
      <c r="O1806" s="69"/>
      <c r="P1806" s="71"/>
      <c r="Q1806" s="93"/>
    </row>
    <row r="1807" spans="5:17">
      <c r="E1807" s="62" t="str">
        <f t="shared" si="85"/>
        <v>2011072</v>
      </c>
      <c r="F1807">
        <v>11</v>
      </c>
      <c r="G1807">
        <v>7</v>
      </c>
      <c r="H1807" s="72">
        <v>2</v>
      </c>
      <c r="I1807" t="s">
        <v>2595</v>
      </c>
      <c r="J1807" t="s">
        <v>2018</v>
      </c>
      <c r="K1807">
        <v>20</v>
      </c>
      <c r="L1807" s="10" t="str">
        <f t="shared" si="84"/>
        <v xml:space="preserve">Gm. </v>
      </c>
      <c r="M1807" t="str">
        <f t="shared" si="86"/>
        <v>Gm. Sidra</v>
      </c>
      <c r="O1807" s="69"/>
      <c r="P1807" s="71"/>
      <c r="Q1807" s="93"/>
    </row>
    <row r="1808" spans="5:17">
      <c r="E1808" s="62" t="str">
        <f t="shared" si="85"/>
        <v>2011083</v>
      </c>
      <c r="F1808">
        <v>11</v>
      </c>
      <c r="G1808">
        <v>8</v>
      </c>
      <c r="H1808" s="72">
        <v>3</v>
      </c>
      <c r="I1808" t="s">
        <v>2595</v>
      </c>
      <c r="J1808" t="s">
        <v>2019</v>
      </c>
      <c r="K1808">
        <v>20</v>
      </c>
      <c r="L1808" s="10" t="str">
        <f t="shared" si="84"/>
        <v xml:space="preserve">M.-Gm. </v>
      </c>
      <c r="M1808" t="str">
        <f t="shared" si="86"/>
        <v>M.-Gm. Sokółka</v>
      </c>
      <c r="O1808" s="69"/>
      <c r="P1808" s="71"/>
      <c r="Q1808" s="93"/>
    </row>
    <row r="1809" spans="5:17">
      <c r="E1809" s="62" t="str">
        <f t="shared" si="85"/>
        <v>2011093</v>
      </c>
      <c r="F1809">
        <v>11</v>
      </c>
      <c r="G1809">
        <v>9</v>
      </c>
      <c r="H1809" s="72">
        <v>3</v>
      </c>
      <c r="I1809" t="s">
        <v>2595</v>
      </c>
      <c r="J1809" t="s">
        <v>2020</v>
      </c>
      <c r="K1809">
        <v>20</v>
      </c>
      <c r="L1809" s="10" t="str">
        <f t="shared" si="84"/>
        <v xml:space="preserve">M.-Gm. </v>
      </c>
      <c r="M1809" t="str">
        <f t="shared" si="86"/>
        <v>M.-Gm. Suchowola</v>
      </c>
      <c r="O1809" s="69"/>
      <c r="P1809" s="71"/>
      <c r="Q1809" s="93"/>
    </row>
    <row r="1810" spans="5:17">
      <c r="E1810" s="62" t="str">
        <f t="shared" si="85"/>
        <v>2011102</v>
      </c>
      <c r="F1810">
        <v>11</v>
      </c>
      <c r="G1810">
        <v>10</v>
      </c>
      <c r="H1810" s="72">
        <v>2</v>
      </c>
      <c r="I1810" t="s">
        <v>2595</v>
      </c>
      <c r="J1810" t="s">
        <v>2021</v>
      </c>
      <c r="K1810">
        <v>20</v>
      </c>
      <c r="L1810" s="10" t="str">
        <f t="shared" si="84"/>
        <v xml:space="preserve">Gm. </v>
      </c>
      <c r="M1810" t="str">
        <f t="shared" si="86"/>
        <v>Gm. Szudziałowo</v>
      </c>
      <c r="O1810" s="69"/>
      <c r="P1810" s="71"/>
      <c r="Q1810" s="93"/>
    </row>
    <row r="1811" spans="5:17">
      <c r="E1811" s="62" t="str">
        <f t="shared" si="85"/>
        <v>2012000</v>
      </c>
      <c r="F1811">
        <v>12</v>
      </c>
      <c r="G1811">
        <v>0</v>
      </c>
      <c r="H1811" s="72">
        <v>0</v>
      </c>
      <c r="I1811" t="s">
        <v>304</v>
      </c>
      <c r="J1811" t="s">
        <v>2022</v>
      </c>
      <c r="K1811">
        <v>20</v>
      </c>
      <c r="L1811" s="10" t="str">
        <f t="shared" si="84"/>
        <v xml:space="preserve">Pow. </v>
      </c>
      <c r="M1811" t="str">
        <f t="shared" si="86"/>
        <v>Pow. Suwalski</v>
      </c>
      <c r="O1811" s="69"/>
      <c r="P1811" s="71"/>
      <c r="Q1811" s="93"/>
    </row>
    <row r="1812" spans="5:17">
      <c r="E1812" s="62" t="str">
        <f t="shared" si="85"/>
        <v>2012012</v>
      </c>
      <c r="F1812">
        <v>12</v>
      </c>
      <c r="G1812">
        <v>1</v>
      </c>
      <c r="H1812" s="72">
        <v>2</v>
      </c>
      <c r="I1812" t="s">
        <v>2595</v>
      </c>
      <c r="J1812" t="s">
        <v>2023</v>
      </c>
      <c r="K1812">
        <v>20</v>
      </c>
      <c r="L1812" s="10" t="str">
        <f t="shared" si="84"/>
        <v xml:space="preserve">Gm. </v>
      </c>
      <c r="M1812" t="str">
        <f t="shared" si="86"/>
        <v>Gm. Bakałarzewo</v>
      </c>
      <c r="O1812" s="69"/>
      <c r="P1812" s="71"/>
      <c r="Q1812" s="93"/>
    </row>
    <row r="1813" spans="5:17">
      <c r="E1813" s="62" t="str">
        <f t="shared" si="85"/>
        <v>2012022</v>
      </c>
      <c r="F1813">
        <v>12</v>
      </c>
      <c r="G1813">
        <v>2</v>
      </c>
      <c r="H1813" s="72">
        <v>2</v>
      </c>
      <c r="I1813" t="s">
        <v>2595</v>
      </c>
      <c r="J1813" t="s">
        <v>2024</v>
      </c>
      <c r="K1813">
        <v>20</v>
      </c>
      <c r="L1813" s="10" t="str">
        <f t="shared" si="84"/>
        <v xml:space="preserve">Gm. </v>
      </c>
      <c r="M1813" t="str">
        <f t="shared" si="86"/>
        <v>Gm. Filipów</v>
      </c>
      <c r="O1813" s="69"/>
      <c r="P1813" s="71"/>
      <c r="Q1813" s="93"/>
    </row>
    <row r="1814" spans="5:17">
      <c r="E1814" s="62" t="str">
        <f t="shared" si="85"/>
        <v>2012032</v>
      </c>
      <c r="F1814">
        <v>12</v>
      </c>
      <c r="G1814">
        <v>3</v>
      </c>
      <c r="H1814" s="72">
        <v>2</v>
      </c>
      <c r="I1814" t="s">
        <v>2595</v>
      </c>
      <c r="J1814" t="s">
        <v>2025</v>
      </c>
      <c r="K1814">
        <v>20</v>
      </c>
      <c r="L1814" s="10" t="str">
        <f t="shared" si="84"/>
        <v xml:space="preserve">Gm. </v>
      </c>
      <c r="M1814" t="str">
        <f t="shared" si="86"/>
        <v>Gm. Jeleniewo</v>
      </c>
      <c r="O1814" s="69"/>
      <c r="P1814" s="71"/>
      <c r="Q1814" s="93"/>
    </row>
    <row r="1815" spans="5:17">
      <c r="E1815" s="62" t="str">
        <f t="shared" si="85"/>
        <v>2012042</v>
      </c>
      <c r="F1815">
        <v>12</v>
      </c>
      <c r="G1815">
        <v>4</v>
      </c>
      <c r="H1815" s="72">
        <v>2</v>
      </c>
      <c r="I1815" t="s">
        <v>2595</v>
      </c>
      <c r="J1815" t="s">
        <v>2026</v>
      </c>
      <c r="K1815">
        <v>20</v>
      </c>
      <c r="L1815" s="10" t="str">
        <f t="shared" si="84"/>
        <v xml:space="preserve">Gm. </v>
      </c>
      <c r="M1815" t="str">
        <f t="shared" si="86"/>
        <v>Gm. Przerośl</v>
      </c>
      <c r="O1815" s="69"/>
      <c r="P1815" s="71"/>
      <c r="Q1815" s="93"/>
    </row>
    <row r="1816" spans="5:17">
      <c r="E1816" s="62" t="str">
        <f t="shared" si="85"/>
        <v>2012052</v>
      </c>
      <c r="F1816">
        <v>12</v>
      </c>
      <c r="G1816">
        <v>5</v>
      </c>
      <c r="H1816" s="72">
        <v>2</v>
      </c>
      <c r="I1816" t="s">
        <v>2595</v>
      </c>
      <c r="J1816" t="s">
        <v>2027</v>
      </c>
      <c r="K1816">
        <v>20</v>
      </c>
      <c r="L1816" s="10" t="str">
        <f t="shared" si="84"/>
        <v xml:space="preserve">Gm. </v>
      </c>
      <c r="M1816" t="str">
        <f t="shared" si="86"/>
        <v>Gm. Raczki</v>
      </c>
      <c r="O1816" s="69"/>
      <c r="P1816" s="71"/>
      <c r="Q1816" s="93"/>
    </row>
    <row r="1817" spans="5:17">
      <c r="E1817" s="62" t="str">
        <f t="shared" si="85"/>
        <v>2012062</v>
      </c>
      <c r="F1817">
        <v>12</v>
      </c>
      <c r="G1817">
        <v>6</v>
      </c>
      <c r="H1817" s="72">
        <v>2</v>
      </c>
      <c r="I1817" t="s">
        <v>2595</v>
      </c>
      <c r="J1817" t="s">
        <v>2028</v>
      </c>
      <c r="K1817">
        <v>20</v>
      </c>
      <c r="L1817" s="10" t="str">
        <f t="shared" si="84"/>
        <v xml:space="preserve">Gm. </v>
      </c>
      <c r="M1817" t="str">
        <f t="shared" si="86"/>
        <v>Gm. Rutka-Tartak</v>
      </c>
      <c r="O1817" s="69"/>
      <c r="P1817" s="71"/>
      <c r="Q1817" s="93"/>
    </row>
    <row r="1818" spans="5:17">
      <c r="E1818" s="62" t="str">
        <f t="shared" si="85"/>
        <v>2012072</v>
      </c>
      <c r="F1818">
        <v>12</v>
      </c>
      <c r="G1818">
        <v>7</v>
      </c>
      <c r="H1818" s="72">
        <v>2</v>
      </c>
      <c r="I1818" t="s">
        <v>2595</v>
      </c>
      <c r="J1818" t="s">
        <v>2029</v>
      </c>
      <c r="K1818">
        <v>20</v>
      </c>
      <c r="L1818" s="10" t="str">
        <f t="shared" si="84"/>
        <v xml:space="preserve">Gm. </v>
      </c>
      <c r="M1818" t="str">
        <f t="shared" si="86"/>
        <v>Gm. Suwałki</v>
      </c>
      <c r="O1818" s="69"/>
      <c r="P1818" s="71"/>
      <c r="Q1818" s="93"/>
    </row>
    <row r="1819" spans="5:17">
      <c r="E1819" s="62" t="str">
        <f t="shared" si="85"/>
        <v>2012082</v>
      </c>
      <c r="F1819">
        <v>12</v>
      </c>
      <c r="G1819">
        <v>8</v>
      </c>
      <c r="H1819" s="72">
        <v>2</v>
      </c>
      <c r="I1819" t="s">
        <v>2595</v>
      </c>
      <c r="J1819" t="s">
        <v>2030</v>
      </c>
      <c r="K1819">
        <v>20</v>
      </c>
      <c r="L1819" s="10" t="str">
        <f t="shared" si="84"/>
        <v xml:space="preserve">Gm. </v>
      </c>
      <c r="M1819" t="str">
        <f t="shared" si="86"/>
        <v>Gm. Szypliszki</v>
      </c>
      <c r="O1819" s="69"/>
      <c r="P1819" s="71"/>
      <c r="Q1819" s="93"/>
    </row>
    <row r="1820" spans="5:17">
      <c r="E1820" s="62" t="str">
        <f t="shared" si="85"/>
        <v>2012092</v>
      </c>
      <c r="F1820">
        <v>12</v>
      </c>
      <c r="G1820">
        <v>9</v>
      </c>
      <c r="H1820" s="72">
        <v>2</v>
      </c>
      <c r="I1820" t="s">
        <v>2595</v>
      </c>
      <c r="J1820" t="s">
        <v>2031</v>
      </c>
      <c r="K1820">
        <v>20</v>
      </c>
      <c r="L1820" s="10" t="str">
        <f t="shared" si="84"/>
        <v xml:space="preserve">Gm. </v>
      </c>
      <c r="M1820" t="str">
        <f t="shared" si="86"/>
        <v>Gm. Wiżajny</v>
      </c>
      <c r="O1820" s="69"/>
      <c r="P1820" s="71"/>
      <c r="Q1820" s="93"/>
    </row>
    <row r="1821" spans="5:17">
      <c r="E1821" s="62" t="str">
        <f t="shared" si="85"/>
        <v>2013000</v>
      </c>
      <c r="F1821">
        <v>13</v>
      </c>
      <c r="G1821">
        <v>0</v>
      </c>
      <c r="H1821" s="72">
        <v>0</v>
      </c>
      <c r="I1821" t="s">
        <v>304</v>
      </c>
      <c r="J1821" t="s">
        <v>2032</v>
      </c>
      <c r="K1821">
        <v>20</v>
      </c>
      <c r="L1821" s="10" t="str">
        <f t="shared" si="84"/>
        <v xml:space="preserve">Pow. </v>
      </c>
      <c r="M1821" t="str">
        <f t="shared" si="86"/>
        <v>Pow. Wysokomazowiecki</v>
      </c>
      <c r="O1821" s="69"/>
      <c r="P1821" s="71"/>
      <c r="Q1821" s="93"/>
    </row>
    <row r="1822" spans="5:17">
      <c r="E1822" s="62" t="str">
        <f t="shared" si="85"/>
        <v>2013011</v>
      </c>
      <c r="F1822">
        <v>13</v>
      </c>
      <c r="G1822">
        <v>1</v>
      </c>
      <c r="H1822" s="72">
        <v>1</v>
      </c>
      <c r="I1822" t="s">
        <v>2595</v>
      </c>
      <c r="J1822" t="s">
        <v>2033</v>
      </c>
      <c r="K1822">
        <v>20</v>
      </c>
      <c r="L1822" s="10" t="str">
        <f t="shared" si="84"/>
        <v xml:space="preserve">M. </v>
      </c>
      <c r="M1822" t="str">
        <f t="shared" si="86"/>
        <v>M. Wysokie Mazowieckie</v>
      </c>
      <c r="O1822" s="69"/>
      <c r="P1822" s="71"/>
      <c r="Q1822" s="93"/>
    </row>
    <row r="1823" spans="5:17">
      <c r="E1823" s="62" t="str">
        <f t="shared" si="85"/>
        <v>2013023</v>
      </c>
      <c r="F1823">
        <v>13</v>
      </c>
      <c r="G1823">
        <v>2</v>
      </c>
      <c r="H1823" s="72">
        <v>3</v>
      </c>
      <c r="I1823" t="s">
        <v>2595</v>
      </c>
      <c r="J1823" t="s">
        <v>2034</v>
      </c>
      <c r="K1823">
        <v>20</v>
      </c>
      <c r="L1823" s="10" t="str">
        <f t="shared" si="84"/>
        <v xml:space="preserve">M.-Gm. </v>
      </c>
      <c r="M1823" t="str">
        <f t="shared" si="86"/>
        <v>M.-Gm. Ciechanowiec</v>
      </c>
      <c r="O1823" s="69"/>
      <c r="P1823" s="71"/>
      <c r="Q1823" s="93"/>
    </row>
    <row r="1824" spans="5:17">
      <c r="E1824" s="62" t="str">
        <f t="shared" si="85"/>
        <v>2013033</v>
      </c>
      <c r="F1824">
        <v>13</v>
      </c>
      <c r="G1824">
        <v>3</v>
      </c>
      <c r="H1824" s="72">
        <v>3</v>
      </c>
      <c r="I1824" t="s">
        <v>2595</v>
      </c>
      <c r="J1824" t="s">
        <v>2600</v>
      </c>
      <c r="K1824">
        <v>20</v>
      </c>
      <c r="L1824" s="10" t="str">
        <f t="shared" si="84"/>
        <v xml:space="preserve">M.-Gm. </v>
      </c>
      <c r="M1824" t="str">
        <f t="shared" si="86"/>
        <v>M.-Gm. Czyżew</v>
      </c>
      <c r="O1824" s="69"/>
      <c r="P1824" s="71"/>
      <c r="Q1824" s="93"/>
    </row>
    <row r="1825" spans="5:17">
      <c r="E1825" s="62" t="str">
        <f t="shared" si="85"/>
        <v>2013042</v>
      </c>
      <c r="F1825">
        <v>13</v>
      </c>
      <c r="G1825">
        <v>4</v>
      </c>
      <c r="H1825" s="72">
        <v>2</v>
      </c>
      <c r="I1825" t="s">
        <v>2595</v>
      </c>
      <c r="J1825" t="s">
        <v>2035</v>
      </c>
      <c r="K1825">
        <v>20</v>
      </c>
      <c r="L1825" s="10" t="str">
        <f t="shared" si="84"/>
        <v xml:space="preserve">Gm. </v>
      </c>
      <c r="M1825" t="str">
        <f t="shared" si="86"/>
        <v>Gm. Klukowo</v>
      </c>
      <c r="O1825" s="69"/>
      <c r="P1825" s="71"/>
      <c r="Q1825" s="93"/>
    </row>
    <row r="1826" spans="5:17">
      <c r="E1826" s="62" t="str">
        <f t="shared" si="85"/>
        <v>2013052</v>
      </c>
      <c r="F1826">
        <v>13</v>
      </c>
      <c r="G1826">
        <v>5</v>
      </c>
      <c r="H1826" s="72">
        <v>2</v>
      </c>
      <c r="I1826" t="s">
        <v>2595</v>
      </c>
      <c r="J1826" t="s">
        <v>2036</v>
      </c>
      <c r="K1826">
        <v>20</v>
      </c>
      <c r="L1826" s="10" t="str">
        <f t="shared" si="84"/>
        <v xml:space="preserve">Gm. </v>
      </c>
      <c r="M1826" t="str">
        <f t="shared" si="86"/>
        <v>Gm. Kobylin-Borzymy</v>
      </c>
      <c r="O1826" s="69"/>
      <c r="P1826" s="71"/>
      <c r="Q1826" s="93"/>
    </row>
    <row r="1827" spans="5:17">
      <c r="E1827" s="62" t="str">
        <f t="shared" si="85"/>
        <v>2013062</v>
      </c>
      <c r="F1827">
        <v>13</v>
      </c>
      <c r="G1827">
        <v>6</v>
      </c>
      <c r="H1827" s="72">
        <v>2</v>
      </c>
      <c r="I1827" t="s">
        <v>2595</v>
      </c>
      <c r="J1827" t="s">
        <v>2037</v>
      </c>
      <c r="K1827">
        <v>20</v>
      </c>
      <c r="L1827" s="10" t="str">
        <f t="shared" si="84"/>
        <v xml:space="preserve">Gm. </v>
      </c>
      <c r="M1827" t="str">
        <f t="shared" si="86"/>
        <v>Gm. Kulesze Kościelne</v>
      </c>
      <c r="O1827" s="69"/>
      <c r="P1827" s="71"/>
      <c r="Q1827" s="93"/>
    </row>
    <row r="1828" spans="5:17">
      <c r="E1828" s="62" t="str">
        <f t="shared" si="85"/>
        <v>2013072</v>
      </c>
      <c r="F1828">
        <v>13</v>
      </c>
      <c r="G1828">
        <v>7</v>
      </c>
      <c r="H1828" s="72">
        <v>2</v>
      </c>
      <c r="I1828" t="s">
        <v>2595</v>
      </c>
      <c r="J1828" t="s">
        <v>2038</v>
      </c>
      <c r="K1828">
        <v>20</v>
      </c>
      <c r="L1828" s="10" t="str">
        <f t="shared" si="84"/>
        <v xml:space="preserve">Gm. </v>
      </c>
      <c r="M1828" t="str">
        <f t="shared" si="86"/>
        <v>Gm. Nowe Piekuty</v>
      </c>
      <c r="O1828" s="69"/>
      <c r="P1828" s="71"/>
      <c r="Q1828" s="93"/>
    </row>
    <row r="1829" spans="5:17">
      <c r="E1829" s="62" t="str">
        <f t="shared" si="85"/>
        <v>2013082</v>
      </c>
      <c r="F1829">
        <v>13</v>
      </c>
      <c r="G1829">
        <v>8</v>
      </c>
      <c r="H1829" s="72">
        <v>2</v>
      </c>
      <c r="I1829" t="s">
        <v>2595</v>
      </c>
      <c r="J1829" t="s">
        <v>2039</v>
      </c>
      <c r="K1829">
        <v>20</v>
      </c>
      <c r="L1829" s="10" t="str">
        <f t="shared" si="84"/>
        <v xml:space="preserve">Gm. </v>
      </c>
      <c r="M1829" t="str">
        <f t="shared" si="86"/>
        <v>Gm. Sokoły</v>
      </c>
      <c r="O1829" s="69"/>
      <c r="P1829" s="71"/>
      <c r="Q1829" s="93"/>
    </row>
    <row r="1830" spans="5:17">
      <c r="E1830" s="62" t="str">
        <f t="shared" si="85"/>
        <v>2013093</v>
      </c>
      <c r="F1830">
        <v>13</v>
      </c>
      <c r="G1830">
        <v>9</v>
      </c>
      <c r="H1830" s="72">
        <v>3</v>
      </c>
      <c r="I1830" t="s">
        <v>2595</v>
      </c>
      <c r="J1830" t="s">
        <v>2040</v>
      </c>
      <c r="K1830">
        <v>20</v>
      </c>
      <c r="L1830" s="10" t="str">
        <f t="shared" si="84"/>
        <v xml:space="preserve">M.-Gm. </v>
      </c>
      <c r="M1830" t="str">
        <f t="shared" si="86"/>
        <v>M.-Gm. Szepietowo</v>
      </c>
      <c r="O1830" s="69"/>
      <c r="P1830" s="71"/>
      <c r="Q1830" s="93"/>
    </row>
    <row r="1831" spans="5:17">
      <c r="E1831" s="62" t="str">
        <f t="shared" si="85"/>
        <v>2013102</v>
      </c>
      <c r="F1831">
        <v>13</v>
      </c>
      <c r="G1831">
        <v>10</v>
      </c>
      <c r="H1831" s="72">
        <v>2</v>
      </c>
      <c r="I1831" t="s">
        <v>2595</v>
      </c>
      <c r="J1831" t="s">
        <v>2033</v>
      </c>
      <c r="K1831">
        <v>20</v>
      </c>
      <c r="L1831" s="10" t="str">
        <f t="shared" si="84"/>
        <v xml:space="preserve">Gm. </v>
      </c>
      <c r="M1831" t="str">
        <f t="shared" si="86"/>
        <v>Gm. Wysokie Mazowieckie</v>
      </c>
      <c r="O1831" s="69"/>
      <c r="P1831" s="71"/>
      <c r="Q1831" s="93"/>
    </row>
    <row r="1832" spans="5:17">
      <c r="E1832" s="62" t="str">
        <f t="shared" si="85"/>
        <v>2014000</v>
      </c>
      <c r="F1832">
        <v>14</v>
      </c>
      <c r="G1832">
        <v>0</v>
      </c>
      <c r="H1832" s="72">
        <v>0</v>
      </c>
      <c r="I1832" t="s">
        <v>304</v>
      </c>
      <c r="J1832" t="s">
        <v>2041</v>
      </c>
      <c r="K1832">
        <v>20</v>
      </c>
      <c r="L1832" s="10" t="str">
        <f t="shared" si="84"/>
        <v xml:space="preserve">Pow. </v>
      </c>
      <c r="M1832" t="str">
        <f t="shared" si="86"/>
        <v>Pow. Zambrowski</v>
      </c>
      <c r="O1832" s="69"/>
      <c r="P1832" s="71"/>
      <c r="Q1832" s="93"/>
    </row>
    <row r="1833" spans="5:17">
      <c r="E1833" s="62" t="str">
        <f t="shared" si="85"/>
        <v>2014011</v>
      </c>
      <c r="F1833">
        <v>14</v>
      </c>
      <c r="G1833">
        <v>1</v>
      </c>
      <c r="H1833" s="72">
        <v>1</v>
      </c>
      <c r="I1833" t="s">
        <v>2595</v>
      </c>
      <c r="J1833" t="s">
        <v>2042</v>
      </c>
      <c r="K1833">
        <v>20</v>
      </c>
      <c r="L1833" s="10" t="str">
        <f t="shared" si="84"/>
        <v xml:space="preserve">M. </v>
      </c>
      <c r="M1833" t="str">
        <f t="shared" si="86"/>
        <v>M. Zambrów</v>
      </c>
      <c r="O1833" s="69"/>
      <c r="P1833" s="71"/>
      <c r="Q1833" s="93"/>
    </row>
    <row r="1834" spans="5:17">
      <c r="E1834" s="62" t="str">
        <f t="shared" si="85"/>
        <v>2014022</v>
      </c>
      <c r="F1834">
        <v>14</v>
      </c>
      <c r="G1834">
        <v>2</v>
      </c>
      <c r="H1834" s="72">
        <v>2</v>
      </c>
      <c r="I1834" t="s">
        <v>2595</v>
      </c>
      <c r="J1834" t="s">
        <v>2043</v>
      </c>
      <c r="K1834">
        <v>20</v>
      </c>
      <c r="L1834" s="10" t="str">
        <f t="shared" si="84"/>
        <v xml:space="preserve">Gm. </v>
      </c>
      <c r="M1834" t="str">
        <f t="shared" si="86"/>
        <v>Gm. Kołaki Kościelne</v>
      </c>
      <c r="O1834" s="69"/>
      <c r="P1834" s="71"/>
      <c r="Q1834" s="93"/>
    </row>
    <row r="1835" spans="5:17">
      <c r="E1835" s="62" t="str">
        <f t="shared" si="85"/>
        <v>2014032</v>
      </c>
      <c r="F1835">
        <v>14</v>
      </c>
      <c r="G1835">
        <v>3</v>
      </c>
      <c r="H1835" s="72">
        <v>2</v>
      </c>
      <c r="I1835" t="s">
        <v>2595</v>
      </c>
      <c r="J1835" t="s">
        <v>2044</v>
      </c>
      <c r="K1835">
        <v>20</v>
      </c>
      <c r="L1835" s="10" t="str">
        <f t="shared" si="84"/>
        <v xml:space="preserve">Gm. </v>
      </c>
      <c r="M1835" t="str">
        <f t="shared" si="86"/>
        <v>Gm. Rutki</v>
      </c>
      <c r="O1835" s="69"/>
      <c r="P1835" s="71"/>
      <c r="Q1835" s="93"/>
    </row>
    <row r="1836" spans="5:17">
      <c r="E1836" s="62" t="str">
        <f t="shared" si="85"/>
        <v>2014042</v>
      </c>
      <c r="F1836">
        <v>14</v>
      </c>
      <c r="G1836">
        <v>4</v>
      </c>
      <c r="H1836" s="72">
        <v>2</v>
      </c>
      <c r="I1836" t="s">
        <v>2595</v>
      </c>
      <c r="J1836" t="s">
        <v>2045</v>
      </c>
      <c r="K1836">
        <v>20</v>
      </c>
      <c r="L1836" s="10" t="str">
        <f t="shared" si="84"/>
        <v xml:space="preserve">Gm. </v>
      </c>
      <c r="M1836" t="str">
        <f t="shared" si="86"/>
        <v>Gm. Szumowo</v>
      </c>
      <c r="O1836" s="69"/>
      <c r="P1836" s="71"/>
      <c r="Q1836" s="93"/>
    </row>
    <row r="1837" spans="5:17">
      <c r="E1837" s="62" t="str">
        <f t="shared" si="85"/>
        <v>2014052</v>
      </c>
      <c r="F1837">
        <v>14</v>
      </c>
      <c r="G1837">
        <v>5</v>
      </c>
      <c r="H1837" s="72">
        <v>2</v>
      </c>
      <c r="I1837" t="s">
        <v>2595</v>
      </c>
      <c r="J1837" t="s">
        <v>2042</v>
      </c>
      <c r="K1837">
        <v>20</v>
      </c>
      <c r="L1837" s="10" t="str">
        <f t="shared" si="84"/>
        <v xml:space="preserve">Gm. </v>
      </c>
      <c r="M1837" t="str">
        <f t="shared" si="86"/>
        <v>Gm. Zambrów</v>
      </c>
      <c r="O1837" s="69"/>
      <c r="P1837" s="71"/>
      <c r="Q1837" s="93"/>
    </row>
    <row r="1838" spans="5:17">
      <c r="E1838" s="62" t="str">
        <f t="shared" si="85"/>
        <v>2061000</v>
      </c>
      <c r="F1838">
        <v>61</v>
      </c>
      <c r="G1838">
        <v>0</v>
      </c>
      <c r="H1838" s="72">
        <v>0</v>
      </c>
      <c r="I1838" t="s">
        <v>331</v>
      </c>
      <c r="J1838" t="s">
        <v>363</v>
      </c>
      <c r="K1838">
        <v>20</v>
      </c>
      <c r="L1838" s="10" t="str">
        <f t="shared" si="84"/>
        <v xml:space="preserve">M. </v>
      </c>
      <c r="M1838" t="str">
        <f t="shared" si="86"/>
        <v>M. Białystok</v>
      </c>
      <c r="O1838" s="69"/>
      <c r="P1838" s="71"/>
      <c r="Q1838" s="93"/>
    </row>
    <row r="1839" spans="5:17">
      <c r="E1839" s="62" t="str">
        <f t="shared" si="85"/>
        <v>2062000</v>
      </c>
      <c r="F1839">
        <v>62</v>
      </c>
      <c r="G1839">
        <v>0</v>
      </c>
      <c r="H1839" s="72">
        <v>0</v>
      </c>
      <c r="I1839" t="s">
        <v>331</v>
      </c>
      <c r="J1839" t="s">
        <v>361</v>
      </c>
      <c r="K1839">
        <v>20</v>
      </c>
      <c r="L1839" s="10" t="str">
        <f t="shared" si="84"/>
        <v xml:space="preserve">M. </v>
      </c>
      <c r="M1839" t="str">
        <f t="shared" si="86"/>
        <v>M. Łomża</v>
      </c>
      <c r="O1839" s="69"/>
      <c r="P1839" s="71"/>
      <c r="Q1839" s="93"/>
    </row>
    <row r="1840" spans="5:17">
      <c r="E1840" s="62" t="str">
        <f t="shared" si="85"/>
        <v>2063000</v>
      </c>
      <c r="F1840">
        <v>63</v>
      </c>
      <c r="G1840">
        <v>0</v>
      </c>
      <c r="H1840" s="72">
        <v>0</v>
      </c>
      <c r="I1840" t="s">
        <v>331</v>
      </c>
      <c r="J1840" t="s">
        <v>362</v>
      </c>
      <c r="K1840">
        <v>20</v>
      </c>
      <c r="L1840" s="10" t="str">
        <f t="shared" si="84"/>
        <v xml:space="preserve">M. </v>
      </c>
      <c r="M1840" t="str">
        <f t="shared" si="86"/>
        <v>M. Suwałki</v>
      </c>
      <c r="O1840" s="69"/>
      <c r="P1840" s="71"/>
      <c r="Q1840" s="93"/>
    </row>
    <row r="1841" spans="5:17">
      <c r="E1841" s="62" t="str">
        <f t="shared" si="85"/>
        <v>2200000</v>
      </c>
      <c r="F1841">
        <v>0</v>
      </c>
      <c r="G1841">
        <v>0</v>
      </c>
      <c r="H1841" s="72">
        <v>0</v>
      </c>
      <c r="I1841" t="s">
        <v>301</v>
      </c>
      <c r="J1841" t="s">
        <v>319</v>
      </c>
      <c r="K1841">
        <v>22</v>
      </c>
      <c r="L1841" s="10" t="str">
        <f t="shared" si="84"/>
        <v xml:space="preserve">Woj. </v>
      </c>
      <c r="M1841" t="str">
        <f t="shared" si="86"/>
        <v>Woj. Pomorskie</v>
      </c>
      <c r="O1841" s="69"/>
      <c r="P1841" s="71"/>
      <c r="Q1841" s="93"/>
    </row>
    <row r="1842" spans="5:17">
      <c r="E1842" s="62" t="str">
        <f t="shared" si="85"/>
        <v>2201000</v>
      </c>
      <c r="F1842">
        <v>1</v>
      </c>
      <c r="G1842">
        <v>0</v>
      </c>
      <c r="H1842" s="72">
        <v>0</v>
      </c>
      <c r="I1842" t="s">
        <v>304</v>
      </c>
      <c r="J1842" t="s">
        <v>2046</v>
      </c>
      <c r="K1842">
        <v>22</v>
      </c>
      <c r="L1842" s="10" t="str">
        <f t="shared" si="84"/>
        <v xml:space="preserve">Pow. </v>
      </c>
      <c r="M1842" t="str">
        <f t="shared" si="86"/>
        <v>Pow. Bytowski</v>
      </c>
      <c r="O1842" s="69"/>
      <c r="P1842" s="71"/>
      <c r="Q1842" s="93"/>
    </row>
    <row r="1843" spans="5:17">
      <c r="E1843" s="62" t="str">
        <f t="shared" si="85"/>
        <v>2201012</v>
      </c>
      <c r="F1843">
        <v>1</v>
      </c>
      <c r="G1843">
        <v>1</v>
      </c>
      <c r="H1843" s="72">
        <v>2</v>
      </c>
      <c r="I1843" t="s">
        <v>2595</v>
      </c>
      <c r="J1843" t="s">
        <v>2047</v>
      </c>
      <c r="K1843">
        <v>22</v>
      </c>
      <c r="L1843" s="10" t="str">
        <f t="shared" si="84"/>
        <v xml:space="preserve">Gm. </v>
      </c>
      <c r="M1843" t="str">
        <f t="shared" si="86"/>
        <v>Gm. Borzytuchom</v>
      </c>
      <c r="O1843" s="69"/>
      <c r="P1843" s="71"/>
      <c r="Q1843" s="93"/>
    </row>
    <row r="1844" spans="5:17">
      <c r="E1844" s="62" t="str">
        <f t="shared" si="85"/>
        <v>2201023</v>
      </c>
      <c r="F1844">
        <v>1</v>
      </c>
      <c r="G1844">
        <v>2</v>
      </c>
      <c r="H1844" s="72">
        <v>3</v>
      </c>
      <c r="I1844" t="s">
        <v>2595</v>
      </c>
      <c r="J1844" t="s">
        <v>2048</v>
      </c>
      <c r="K1844">
        <v>22</v>
      </c>
      <c r="L1844" s="10" t="str">
        <f t="shared" si="84"/>
        <v xml:space="preserve">M.-Gm. </v>
      </c>
      <c r="M1844" t="str">
        <f t="shared" si="86"/>
        <v>M.-Gm. Bytów</v>
      </c>
      <c r="O1844" s="69"/>
      <c r="P1844" s="71"/>
      <c r="Q1844" s="93"/>
    </row>
    <row r="1845" spans="5:17">
      <c r="E1845" s="62" t="str">
        <f t="shared" si="85"/>
        <v>2201032</v>
      </c>
      <c r="F1845">
        <v>1</v>
      </c>
      <c r="G1845">
        <v>3</v>
      </c>
      <c r="H1845" s="72">
        <v>2</v>
      </c>
      <c r="I1845" t="s">
        <v>2595</v>
      </c>
      <c r="J1845" t="s">
        <v>2049</v>
      </c>
      <c r="K1845">
        <v>22</v>
      </c>
      <c r="L1845" s="10" t="str">
        <f t="shared" si="84"/>
        <v xml:space="preserve">Gm. </v>
      </c>
      <c r="M1845" t="str">
        <f t="shared" si="86"/>
        <v>Gm. Czarna Dąbrówka</v>
      </c>
      <c r="O1845" s="69"/>
      <c r="P1845" s="71"/>
      <c r="Q1845" s="93"/>
    </row>
    <row r="1846" spans="5:17">
      <c r="E1846" s="62" t="str">
        <f t="shared" si="85"/>
        <v>2201042</v>
      </c>
      <c r="F1846">
        <v>1</v>
      </c>
      <c r="G1846">
        <v>4</v>
      </c>
      <c r="H1846" s="72">
        <v>2</v>
      </c>
      <c r="I1846" t="s">
        <v>2595</v>
      </c>
      <c r="J1846" t="s">
        <v>2050</v>
      </c>
      <c r="K1846">
        <v>22</v>
      </c>
      <c r="L1846" s="10" t="str">
        <f t="shared" si="84"/>
        <v xml:space="preserve">Gm. </v>
      </c>
      <c r="M1846" t="str">
        <f t="shared" si="86"/>
        <v>Gm. Kołczygłowy</v>
      </c>
      <c r="O1846" s="69"/>
      <c r="P1846" s="71"/>
      <c r="Q1846" s="93"/>
    </row>
    <row r="1847" spans="5:17">
      <c r="E1847" s="62" t="str">
        <f t="shared" si="85"/>
        <v>2201052</v>
      </c>
      <c r="F1847">
        <v>1</v>
      </c>
      <c r="G1847">
        <v>5</v>
      </c>
      <c r="H1847" s="72">
        <v>2</v>
      </c>
      <c r="I1847" t="s">
        <v>2595</v>
      </c>
      <c r="J1847" t="s">
        <v>2051</v>
      </c>
      <c r="K1847">
        <v>22</v>
      </c>
      <c r="L1847" s="10" t="str">
        <f t="shared" si="84"/>
        <v xml:space="preserve">Gm. </v>
      </c>
      <c r="M1847" t="str">
        <f t="shared" si="86"/>
        <v>Gm. Lipnica</v>
      </c>
      <c r="O1847" s="69"/>
      <c r="P1847" s="71"/>
      <c r="Q1847" s="93"/>
    </row>
    <row r="1848" spans="5:17">
      <c r="E1848" s="62" t="str">
        <f t="shared" si="85"/>
        <v>2201063</v>
      </c>
      <c r="F1848">
        <v>1</v>
      </c>
      <c r="G1848">
        <v>6</v>
      </c>
      <c r="H1848" s="72">
        <v>3</v>
      </c>
      <c r="I1848" t="s">
        <v>2595</v>
      </c>
      <c r="J1848" t="s">
        <v>2052</v>
      </c>
      <c r="K1848">
        <v>22</v>
      </c>
      <c r="L1848" s="10" t="str">
        <f t="shared" si="84"/>
        <v xml:space="preserve">M.-Gm. </v>
      </c>
      <c r="M1848" t="str">
        <f t="shared" si="86"/>
        <v>M.-Gm. Miastko</v>
      </c>
      <c r="O1848" s="69"/>
      <c r="P1848" s="71"/>
      <c r="Q1848" s="93"/>
    </row>
    <row r="1849" spans="5:17">
      <c r="E1849" s="62" t="str">
        <f t="shared" si="85"/>
        <v>2201072</v>
      </c>
      <c r="F1849">
        <v>1</v>
      </c>
      <c r="G1849">
        <v>7</v>
      </c>
      <c r="H1849" s="72">
        <v>2</v>
      </c>
      <c r="I1849" t="s">
        <v>2595</v>
      </c>
      <c r="J1849" t="s">
        <v>2053</v>
      </c>
      <c r="K1849">
        <v>22</v>
      </c>
      <c r="L1849" s="10" t="str">
        <f t="shared" si="84"/>
        <v xml:space="preserve">Gm. </v>
      </c>
      <c r="M1849" t="str">
        <f t="shared" si="86"/>
        <v>Gm. Parchowo</v>
      </c>
      <c r="O1849" s="69"/>
      <c r="P1849" s="71"/>
      <c r="Q1849" s="93"/>
    </row>
    <row r="1850" spans="5:17">
      <c r="E1850" s="62" t="str">
        <f t="shared" si="85"/>
        <v>2201082</v>
      </c>
      <c r="F1850">
        <v>1</v>
      </c>
      <c r="G1850">
        <v>8</v>
      </c>
      <c r="H1850" s="72">
        <v>2</v>
      </c>
      <c r="I1850" t="s">
        <v>2595</v>
      </c>
      <c r="J1850" t="s">
        <v>2054</v>
      </c>
      <c r="K1850">
        <v>22</v>
      </c>
      <c r="L1850" s="10" t="str">
        <f t="shared" si="84"/>
        <v xml:space="preserve">Gm. </v>
      </c>
      <c r="M1850" t="str">
        <f t="shared" si="86"/>
        <v>Gm. Studzienice</v>
      </c>
      <c r="O1850" s="69"/>
      <c r="P1850" s="71"/>
      <c r="Q1850" s="93"/>
    </row>
    <row r="1851" spans="5:17">
      <c r="E1851" s="62" t="str">
        <f t="shared" si="85"/>
        <v>2201092</v>
      </c>
      <c r="F1851">
        <v>1</v>
      </c>
      <c r="G1851">
        <v>9</v>
      </c>
      <c r="H1851" s="72">
        <v>2</v>
      </c>
      <c r="I1851" t="s">
        <v>2595</v>
      </c>
      <c r="J1851" t="s">
        <v>2055</v>
      </c>
      <c r="K1851">
        <v>22</v>
      </c>
      <c r="L1851" s="10" t="str">
        <f t="shared" si="84"/>
        <v xml:space="preserve">Gm. </v>
      </c>
      <c r="M1851" t="str">
        <f t="shared" si="86"/>
        <v>Gm. Trzebielino</v>
      </c>
      <c r="O1851" s="69"/>
      <c r="P1851" s="71"/>
      <c r="Q1851" s="93"/>
    </row>
    <row r="1852" spans="5:17">
      <c r="E1852" s="62" t="str">
        <f t="shared" si="85"/>
        <v>2201102</v>
      </c>
      <c r="F1852">
        <v>1</v>
      </c>
      <c r="G1852">
        <v>10</v>
      </c>
      <c r="H1852" s="72">
        <v>2</v>
      </c>
      <c r="I1852" t="s">
        <v>2595</v>
      </c>
      <c r="J1852" t="s">
        <v>2056</v>
      </c>
      <c r="K1852">
        <v>22</v>
      </c>
      <c r="L1852" s="10" t="str">
        <f t="shared" si="84"/>
        <v xml:space="preserve">Gm. </v>
      </c>
      <c r="M1852" t="str">
        <f t="shared" si="86"/>
        <v>Gm. Tuchomie</v>
      </c>
      <c r="O1852" s="69"/>
      <c r="P1852" s="71"/>
      <c r="Q1852" s="93"/>
    </row>
    <row r="1853" spans="5:17">
      <c r="E1853" s="62" t="str">
        <f t="shared" si="85"/>
        <v>2202000</v>
      </c>
      <c r="F1853">
        <v>2</v>
      </c>
      <c r="G1853">
        <v>0</v>
      </c>
      <c r="H1853" s="72">
        <v>0</v>
      </c>
      <c r="I1853" t="s">
        <v>304</v>
      </c>
      <c r="J1853" t="s">
        <v>2057</v>
      </c>
      <c r="K1853">
        <v>22</v>
      </c>
      <c r="L1853" s="10" t="str">
        <f t="shared" si="84"/>
        <v xml:space="preserve">Pow. </v>
      </c>
      <c r="M1853" t="str">
        <f t="shared" si="86"/>
        <v>Pow. Chojnicki</v>
      </c>
      <c r="O1853" s="69"/>
      <c r="P1853" s="71"/>
      <c r="Q1853" s="93"/>
    </row>
    <row r="1854" spans="5:17">
      <c r="E1854" s="62" t="str">
        <f t="shared" si="85"/>
        <v>2202011</v>
      </c>
      <c r="F1854">
        <v>2</v>
      </c>
      <c r="G1854">
        <v>1</v>
      </c>
      <c r="H1854" s="72">
        <v>1</v>
      </c>
      <c r="I1854" t="s">
        <v>2595</v>
      </c>
      <c r="J1854" t="s">
        <v>2058</v>
      </c>
      <c r="K1854">
        <v>22</v>
      </c>
      <c r="L1854" s="10" t="str">
        <f t="shared" si="84"/>
        <v xml:space="preserve">M. </v>
      </c>
      <c r="M1854" t="str">
        <f t="shared" si="86"/>
        <v>M. Chojnice</v>
      </c>
      <c r="O1854" s="69"/>
      <c r="P1854" s="71"/>
      <c r="Q1854" s="93"/>
    </row>
    <row r="1855" spans="5:17">
      <c r="E1855" s="62" t="str">
        <f t="shared" si="85"/>
        <v>2202023</v>
      </c>
      <c r="F1855">
        <v>2</v>
      </c>
      <c r="G1855">
        <v>2</v>
      </c>
      <c r="H1855" s="72">
        <v>3</v>
      </c>
      <c r="I1855" t="s">
        <v>2595</v>
      </c>
      <c r="J1855" t="s">
        <v>2059</v>
      </c>
      <c r="K1855">
        <v>22</v>
      </c>
      <c r="L1855" s="10" t="str">
        <f t="shared" si="84"/>
        <v xml:space="preserve">M.-Gm. </v>
      </c>
      <c r="M1855" t="str">
        <f t="shared" si="86"/>
        <v>M.-Gm. Brusy</v>
      </c>
      <c r="O1855" s="69"/>
      <c r="P1855" s="71"/>
      <c r="Q1855" s="93"/>
    </row>
    <row r="1856" spans="5:17">
      <c r="E1856" s="62" t="str">
        <f t="shared" si="85"/>
        <v>2202032</v>
      </c>
      <c r="F1856">
        <v>2</v>
      </c>
      <c r="G1856">
        <v>3</v>
      </c>
      <c r="H1856" s="72">
        <v>2</v>
      </c>
      <c r="I1856" t="s">
        <v>2595</v>
      </c>
      <c r="J1856" t="s">
        <v>2058</v>
      </c>
      <c r="K1856">
        <v>22</v>
      </c>
      <c r="L1856" s="10" t="str">
        <f t="shared" si="84"/>
        <v xml:space="preserve">Gm. </v>
      </c>
      <c r="M1856" t="str">
        <f t="shared" si="86"/>
        <v>Gm. Chojnice</v>
      </c>
      <c r="O1856" s="69"/>
      <c r="P1856" s="71"/>
      <c r="Q1856" s="93"/>
    </row>
    <row r="1857" spans="5:17">
      <c r="E1857" s="62" t="str">
        <f t="shared" si="85"/>
        <v>2202043</v>
      </c>
      <c r="F1857">
        <v>2</v>
      </c>
      <c r="G1857">
        <v>4</v>
      </c>
      <c r="H1857" s="72">
        <v>3</v>
      </c>
      <c r="I1857" t="s">
        <v>2595</v>
      </c>
      <c r="J1857" t="s">
        <v>2060</v>
      </c>
      <c r="K1857">
        <v>22</v>
      </c>
      <c r="L1857" s="10" t="str">
        <f t="shared" ref="L1857:L1920" si="87">+IF(H1857=1,"M. ",IF(H1857=2,"Gm. ",IF(H1857=3,"M.-Gm. ",IF(F1857&gt;60,"M. ",LEFT(I1857,3)&amp;". "))))</f>
        <v xml:space="preserve">M.-Gm. </v>
      </c>
      <c r="M1857" t="str">
        <f t="shared" si="86"/>
        <v>M.-Gm. Czersk</v>
      </c>
      <c r="O1857" s="69"/>
      <c r="P1857" s="71"/>
      <c r="Q1857" s="93"/>
    </row>
    <row r="1858" spans="5:17">
      <c r="E1858" s="62" t="str">
        <f t="shared" ref="E1858:E1921" si="88">TEXT(K1858,"00")&amp;TEXT(F1858,"00")&amp;TEXT(G1858,"00")&amp;TEXT(H1858,"0")</f>
        <v>2202052</v>
      </c>
      <c r="F1858">
        <v>2</v>
      </c>
      <c r="G1858">
        <v>5</v>
      </c>
      <c r="H1858" s="72">
        <v>2</v>
      </c>
      <c r="I1858" t="s">
        <v>2595</v>
      </c>
      <c r="J1858" t="s">
        <v>2061</v>
      </c>
      <c r="K1858">
        <v>22</v>
      </c>
      <c r="L1858" s="10" t="str">
        <f t="shared" si="87"/>
        <v xml:space="preserve">Gm. </v>
      </c>
      <c r="M1858" t="str">
        <f t="shared" ref="M1858:M1921" si="89">+L1858&amp;PROPER(J1858)</f>
        <v>Gm. Konarzyny</v>
      </c>
      <c r="O1858" s="69"/>
      <c r="P1858" s="71"/>
      <c r="Q1858" s="93"/>
    </row>
    <row r="1859" spans="5:17">
      <c r="E1859" s="62" t="str">
        <f t="shared" si="88"/>
        <v>2203000</v>
      </c>
      <c r="F1859">
        <v>3</v>
      </c>
      <c r="G1859">
        <v>0</v>
      </c>
      <c r="H1859" s="72">
        <v>0</v>
      </c>
      <c r="I1859" t="s">
        <v>304</v>
      </c>
      <c r="J1859" t="s">
        <v>2062</v>
      </c>
      <c r="K1859">
        <v>22</v>
      </c>
      <c r="L1859" s="10" t="str">
        <f t="shared" si="87"/>
        <v xml:space="preserve">Pow. </v>
      </c>
      <c r="M1859" t="str">
        <f t="shared" si="89"/>
        <v>Pow. Człuchowski</v>
      </c>
      <c r="O1859" s="69"/>
      <c r="P1859" s="71"/>
      <c r="Q1859" s="93"/>
    </row>
    <row r="1860" spans="5:17">
      <c r="E1860" s="62" t="str">
        <f t="shared" si="88"/>
        <v>2203011</v>
      </c>
      <c r="F1860">
        <v>3</v>
      </c>
      <c r="G1860">
        <v>1</v>
      </c>
      <c r="H1860" s="72">
        <v>1</v>
      </c>
      <c r="I1860" t="s">
        <v>2595</v>
      </c>
      <c r="J1860" t="s">
        <v>2063</v>
      </c>
      <c r="K1860">
        <v>22</v>
      </c>
      <c r="L1860" s="10" t="str">
        <f t="shared" si="87"/>
        <v xml:space="preserve">M. </v>
      </c>
      <c r="M1860" t="str">
        <f t="shared" si="89"/>
        <v>M. Człuchów</v>
      </c>
      <c r="O1860" s="69"/>
      <c r="P1860" s="71"/>
      <c r="Q1860" s="93"/>
    </row>
    <row r="1861" spans="5:17">
      <c r="E1861" s="62" t="str">
        <f t="shared" si="88"/>
        <v>2203023</v>
      </c>
      <c r="F1861">
        <v>3</v>
      </c>
      <c r="G1861">
        <v>2</v>
      </c>
      <c r="H1861" s="72">
        <v>3</v>
      </c>
      <c r="I1861" t="s">
        <v>2595</v>
      </c>
      <c r="J1861" t="s">
        <v>2064</v>
      </c>
      <c r="K1861">
        <v>22</v>
      </c>
      <c r="L1861" s="10" t="str">
        <f t="shared" si="87"/>
        <v xml:space="preserve">M.-Gm. </v>
      </c>
      <c r="M1861" t="str">
        <f t="shared" si="89"/>
        <v>M.-Gm. Czarne</v>
      </c>
      <c r="O1861" s="69"/>
      <c r="P1861" s="71"/>
      <c r="Q1861" s="93"/>
    </row>
    <row r="1862" spans="5:17">
      <c r="E1862" s="62" t="str">
        <f t="shared" si="88"/>
        <v>2203032</v>
      </c>
      <c r="F1862">
        <v>3</v>
      </c>
      <c r="G1862">
        <v>3</v>
      </c>
      <c r="H1862" s="72">
        <v>2</v>
      </c>
      <c r="I1862" t="s">
        <v>2595</v>
      </c>
      <c r="J1862" t="s">
        <v>2063</v>
      </c>
      <c r="K1862">
        <v>22</v>
      </c>
      <c r="L1862" s="10" t="str">
        <f t="shared" si="87"/>
        <v xml:space="preserve">Gm. </v>
      </c>
      <c r="M1862" t="str">
        <f t="shared" si="89"/>
        <v>Gm. Człuchów</v>
      </c>
      <c r="O1862" s="69"/>
      <c r="P1862" s="71"/>
      <c r="Q1862" s="93"/>
    </row>
    <row r="1863" spans="5:17">
      <c r="E1863" s="62" t="str">
        <f t="shared" si="88"/>
        <v>2203043</v>
      </c>
      <c r="F1863">
        <v>3</v>
      </c>
      <c r="G1863">
        <v>4</v>
      </c>
      <c r="H1863" s="72">
        <v>3</v>
      </c>
      <c r="I1863" t="s">
        <v>2595</v>
      </c>
      <c r="J1863" t="s">
        <v>2065</v>
      </c>
      <c r="K1863">
        <v>22</v>
      </c>
      <c r="L1863" s="10" t="str">
        <f t="shared" si="87"/>
        <v xml:space="preserve">M.-Gm. </v>
      </c>
      <c r="M1863" t="str">
        <f t="shared" si="89"/>
        <v>M.-Gm. Debrzno</v>
      </c>
      <c r="O1863" s="69"/>
      <c r="P1863" s="71"/>
      <c r="Q1863" s="93"/>
    </row>
    <row r="1864" spans="5:17">
      <c r="E1864" s="62" t="str">
        <f t="shared" si="88"/>
        <v>2203052</v>
      </c>
      <c r="F1864">
        <v>3</v>
      </c>
      <c r="G1864">
        <v>5</v>
      </c>
      <c r="H1864" s="72">
        <v>2</v>
      </c>
      <c r="I1864" t="s">
        <v>2595</v>
      </c>
      <c r="J1864" t="s">
        <v>2066</v>
      </c>
      <c r="K1864">
        <v>22</v>
      </c>
      <c r="L1864" s="10" t="str">
        <f t="shared" si="87"/>
        <v xml:space="preserve">Gm. </v>
      </c>
      <c r="M1864" t="str">
        <f t="shared" si="89"/>
        <v>Gm. Koczała</v>
      </c>
      <c r="O1864" s="69"/>
      <c r="P1864" s="71"/>
      <c r="Q1864" s="93"/>
    </row>
    <row r="1865" spans="5:17">
      <c r="E1865" s="62" t="str">
        <f t="shared" si="88"/>
        <v>2203062</v>
      </c>
      <c r="F1865">
        <v>3</v>
      </c>
      <c r="G1865">
        <v>6</v>
      </c>
      <c r="H1865" s="72">
        <v>2</v>
      </c>
      <c r="I1865" t="s">
        <v>2595</v>
      </c>
      <c r="J1865" t="s">
        <v>2067</v>
      </c>
      <c r="K1865">
        <v>22</v>
      </c>
      <c r="L1865" s="10" t="str">
        <f t="shared" si="87"/>
        <v xml:space="preserve">Gm. </v>
      </c>
      <c r="M1865" t="str">
        <f t="shared" si="89"/>
        <v>Gm. Przechlewo</v>
      </c>
      <c r="O1865" s="69"/>
      <c r="P1865" s="71"/>
      <c r="Q1865" s="93"/>
    </row>
    <row r="1866" spans="5:17">
      <c r="E1866" s="62" t="str">
        <f t="shared" si="88"/>
        <v>2203072</v>
      </c>
      <c r="F1866">
        <v>3</v>
      </c>
      <c r="G1866">
        <v>7</v>
      </c>
      <c r="H1866" s="72">
        <v>2</v>
      </c>
      <c r="I1866" t="s">
        <v>2595</v>
      </c>
      <c r="J1866" t="s">
        <v>2068</v>
      </c>
      <c r="K1866">
        <v>22</v>
      </c>
      <c r="L1866" s="10" t="str">
        <f t="shared" si="87"/>
        <v xml:space="preserve">Gm. </v>
      </c>
      <c r="M1866" t="str">
        <f t="shared" si="89"/>
        <v>Gm. Rzeczenica</v>
      </c>
      <c r="O1866" s="69"/>
      <c r="P1866" s="71"/>
      <c r="Q1866" s="93"/>
    </row>
    <row r="1867" spans="5:17">
      <c r="E1867" s="62" t="str">
        <f t="shared" si="88"/>
        <v>2204000</v>
      </c>
      <c r="F1867">
        <v>4</v>
      </c>
      <c r="G1867">
        <v>0</v>
      </c>
      <c r="H1867" s="72">
        <v>0</v>
      </c>
      <c r="I1867" t="s">
        <v>304</v>
      </c>
      <c r="J1867" t="s">
        <v>2069</v>
      </c>
      <c r="K1867">
        <v>22</v>
      </c>
      <c r="L1867" s="10" t="str">
        <f t="shared" si="87"/>
        <v xml:space="preserve">Pow. </v>
      </c>
      <c r="M1867" t="str">
        <f t="shared" si="89"/>
        <v>Pow. Gdański</v>
      </c>
      <c r="O1867" s="69"/>
      <c r="P1867" s="71"/>
      <c r="Q1867" s="93"/>
    </row>
    <row r="1868" spans="5:17">
      <c r="E1868" s="62" t="str">
        <f t="shared" si="88"/>
        <v>2204011</v>
      </c>
      <c r="F1868">
        <v>4</v>
      </c>
      <c r="G1868">
        <v>1</v>
      </c>
      <c r="H1868" s="72">
        <v>1</v>
      </c>
      <c r="I1868" t="s">
        <v>2595</v>
      </c>
      <c r="J1868" t="s">
        <v>2070</v>
      </c>
      <c r="K1868">
        <v>22</v>
      </c>
      <c r="L1868" s="10" t="str">
        <f t="shared" si="87"/>
        <v xml:space="preserve">M. </v>
      </c>
      <c r="M1868" t="str">
        <f t="shared" si="89"/>
        <v>M. Pruszcz Gdański</v>
      </c>
      <c r="O1868" s="69"/>
      <c r="P1868" s="71"/>
      <c r="Q1868" s="93"/>
    </row>
    <row r="1869" spans="5:17">
      <c r="E1869" s="62" t="str">
        <f t="shared" si="88"/>
        <v>2204022</v>
      </c>
      <c r="F1869">
        <v>4</v>
      </c>
      <c r="G1869">
        <v>2</v>
      </c>
      <c r="H1869" s="72">
        <v>2</v>
      </c>
      <c r="I1869" t="s">
        <v>2595</v>
      </c>
      <c r="J1869" t="s">
        <v>2071</v>
      </c>
      <c r="K1869">
        <v>22</v>
      </c>
      <c r="L1869" s="10" t="str">
        <f t="shared" si="87"/>
        <v xml:space="preserve">Gm. </v>
      </c>
      <c r="M1869" t="str">
        <f t="shared" si="89"/>
        <v>Gm. Cedry Wielkie</v>
      </c>
      <c r="O1869" s="69"/>
      <c r="P1869" s="71"/>
      <c r="Q1869" s="93"/>
    </row>
    <row r="1870" spans="5:17">
      <c r="E1870" s="62" t="str">
        <f t="shared" si="88"/>
        <v>2204032</v>
      </c>
      <c r="F1870">
        <v>4</v>
      </c>
      <c r="G1870">
        <v>3</v>
      </c>
      <c r="H1870" s="72">
        <v>2</v>
      </c>
      <c r="I1870" t="s">
        <v>2595</v>
      </c>
      <c r="J1870" t="s">
        <v>2072</v>
      </c>
      <c r="K1870">
        <v>22</v>
      </c>
      <c r="L1870" s="10" t="str">
        <f t="shared" si="87"/>
        <v xml:space="preserve">Gm. </v>
      </c>
      <c r="M1870" t="str">
        <f t="shared" si="89"/>
        <v>Gm. Kolbudy</v>
      </c>
      <c r="O1870" s="69"/>
      <c r="P1870" s="71"/>
      <c r="Q1870" s="93"/>
    </row>
    <row r="1871" spans="5:17">
      <c r="E1871" s="62" t="str">
        <f t="shared" si="88"/>
        <v>2204042</v>
      </c>
      <c r="F1871">
        <v>4</v>
      </c>
      <c r="G1871">
        <v>4</v>
      </c>
      <c r="H1871" s="72">
        <v>2</v>
      </c>
      <c r="I1871" t="s">
        <v>2595</v>
      </c>
      <c r="J1871" t="s">
        <v>2070</v>
      </c>
      <c r="K1871">
        <v>22</v>
      </c>
      <c r="L1871" s="10" t="str">
        <f t="shared" si="87"/>
        <v xml:space="preserve">Gm. </v>
      </c>
      <c r="M1871" t="str">
        <f t="shared" si="89"/>
        <v>Gm. Pruszcz Gdański</v>
      </c>
      <c r="O1871" s="69"/>
      <c r="P1871" s="71"/>
      <c r="Q1871" s="93"/>
    </row>
    <row r="1872" spans="5:17">
      <c r="E1872" s="62" t="str">
        <f t="shared" si="88"/>
        <v>2204052</v>
      </c>
      <c r="F1872">
        <v>4</v>
      </c>
      <c r="G1872">
        <v>5</v>
      </c>
      <c r="H1872" s="72">
        <v>2</v>
      </c>
      <c r="I1872" t="s">
        <v>2595</v>
      </c>
      <c r="J1872" t="s">
        <v>2073</v>
      </c>
      <c r="K1872">
        <v>22</v>
      </c>
      <c r="L1872" s="10" t="str">
        <f t="shared" si="87"/>
        <v xml:space="preserve">Gm. </v>
      </c>
      <c r="M1872" t="str">
        <f t="shared" si="89"/>
        <v>Gm. Przywidz</v>
      </c>
      <c r="O1872" s="69"/>
      <c r="P1872" s="71"/>
      <c r="Q1872" s="93"/>
    </row>
    <row r="1873" spans="5:17">
      <c r="E1873" s="62" t="str">
        <f t="shared" si="88"/>
        <v>2204062</v>
      </c>
      <c r="F1873">
        <v>4</v>
      </c>
      <c r="G1873">
        <v>6</v>
      </c>
      <c r="H1873" s="72">
        <v>2</v>
      </c>
      <c r="I1873" t="s">
        <v>2595</v>
      </c>
      <c r="J1873" t="s">
        <v>2074</v>
      </c>
      <c r="K1873">
        <v>22</v>
      </c>
      <c r="L1873" s="10" t="str">
        <f t="shared" si="87"/>
        <v xml:space="preserve">Gm. </v>
      </c>
      <c r="M1873" t="str">
        <f t="shared" si="89"/>
        <v>Gm. Pszczółki</v>
      </c>
      <c r="O1873" s="69"/>
      <c r="P1873" s="71"/>
      <c r="Q1873" s="93"/>
    </row>
    <row r="1874" spans="5:17">
      <c r="E1874" s="62" t="str">
        <f t="shared" si="88"/>
        <v>2204072</v>
      </c>
      <c r="F1874">
        <v>4</v>
      </c>
      <c r="G1874">
        <v>7</v>
      </c>
      <c r="H1874" s="72">
        <v>2</v>
      </c>
      <c r="I1874" t="s">
        <v>2595</v>
      </c>
      <c r="J1874" t="s">
        <v>2075</v>
      </c>
      <c r="K1874">
        <v>22</v>
      </c>
      <c r="L1874" s="10" t="str">
        <f t="shared" si="87"/>
        <v xml:space="preserve">Gm. </v>
      </c>
      <c r="M1874" t="str">
        <f t="shared" si="89"/>
        <v>Gm. Suchy Dąb</v>
      </c>
      <c r="O1874" s="69"/>
      <c r="P1874" s="71"/>
      <c r="Q1874" s="93"/>
    </row>
    <row r="1875" spans="5:17">
      <c r="E1875" s="62" t="str">
        <f t="shared" si="88"/>
        <v>2204082</v>
      </c>
      <c r="F1875">
        <v>4</v>
      </c>
      <c r="G1875">
        <v>8</v>
      </c>
      <c r="H1875" s="72">
        <v>2</v>
      </c>
      <c r="I1875" t="s">
        <v>2595</v>
      </c>
      <c r="J1875" t="s">
        <v>2076</v>
      </c>
      <c r="K1875">
        <v>22</v>
      </c>
      <c r="L1875" s="10" t="str">
        <f t="shared" si="87"/>
        <v xml:space="preserve">Gm. </v>
      </c>
      <c r="M1875" t="str">
        <f t="shared" si="89"/>
        <v>Gm. Trąbki Wielkie</v>
      </c>
      <c r="O1875" s="69"/>
      <c r="P1875" s="71"/>
      <c r="Q1875" s="93"/>
    </row>
    <row r="1876" spans="5:17">
      <c r="E1876" s="62" t="str">
        <f t="shared" si="88"/>
        <v>2205000</v>
      </c>
      <c r="F1876">
        <v>5</v>
      </c>
      <c r="G1876">
        <v>0</v>
      </c>
      <c r="H1876" s="72">
        <v>0</v>
      </c>
      <c r="I1876" t="s">
        <v>304</v>
      </c>
      <c r="J1876" t="s">
        <v>2077</v>
      </c>
      <c r="K1876">
        <v>22</v>
      </c>
      <c r="L1876" s="10" t="str">
        <f t="shared" si="87"/>
        <v xml:space="preserve">Pow. </v>
      </c>
      <c r="M1876" t="str">
        <f t="shared" si="89"/>
        <v>Pow. Kartuski</v>
      </c>
      <c r="O1876" s="69"/>
      <c r="P1876" s="71"/>
      <c r="Q1876" s="93"/>
    </row>
    <row r="1877" spans="5:17">
      <c r="E1877" s="62" t="str">
        <f t="shared" si="88"/>
        <v>2205012</v>
      </c>
      <c r="F1877">
        <v>5</v>
      </c>
      <c r="G1877">
        <v>1</v>
      </c>
      <c r="H1877" s="72">
        <v>2</v>
      </c>
      <c r="I1877" t="s">
        <v>2595</v>
      </c>
      <c r="J1877" t="s">
        <v>2078</v>
      </c>
      <c r="K1877">
        <v>22</v>
      </c>
      <c r="L1877" s="10" t="str">
        <f t="shared" si="87"/>
        <v xml:space="preserve">Gm. </v>
      </c>
      <c r="M1877" t="str">
        <f t="shared" si="89"/>
        <v>Gm. Chmielno</v>
      </c>
      <c r="O1877" s="69"/>
      <c r="P1877" s="71"/>
      <c r="Q1877" s="93"/>
    </row>
    <row r="1878" spans="5:17">
      <c r="E1878" s="62" t="str">
        <f t="shared" si="88"/>
        <v>2205023</v>
      </c>
      <c r="F1878">
        <v>5</v>
      </c>
      <c r="G1878">
        <v>2</v>
      </c>
      <c r="H1878" s="72">
        <v>3</v>
      </c>
      <c r="I1878" t="s">
        <v>2595</v>
      </c>
      <c r="J1878" t="s">
        <v>2079</v>
      </c>
      <c r="K1878">
        <v>22</v>
      </c>
      <c r="L1878" s="10" t="str">
        <f t="shared" si="87"/>
        <v xml:space="preserve">M.-Gm. </v>
      </c>
      <c r="M1878" t="str">
        <f t="shared" si="89"/>
        <v>M.-Gm. Kartuzy</v>
      </c>
      <c r="O1878" s="69"/>
      <c r="P1878" s="71"/>
      <c r="Q1878" s="93"/>
    </row>
    <row r="1879" spans="5:17">
      <c r="E1879" s="62" t="str">
        <f t="shared" si="88"/>
        <v>2205032</v>
      </c>
      <c r="F1879">
        <v>5</v>
      </c>
      <c r="G1879">
        <v>3</v>
      </c>
      <c r="H1879" s="72">
        <v>2</v>
      </c>
      <c r="I1879" t="s">
        <v>2595</v>
      </c>
      <c r="J1879" t="s">
        <v>2080</v>
      </c>
      <c r="K1879">
        <v>22</v>
      </c>
      <c r="L1879" s="10" t="str">
        <f t="shared" si="87"/>
        <v xml:space="preserve">Gm. </v>
      </c>
      <c r="M1879" t="str">
        <f t="shared" si="89"/>
        <v>Gm. Przodkowo</v>
      </c>
      <c r="O1879" s="69"/>
      <c r="P1879" s="71"/>
      <c r="Q1879" s="93"/>
    </row>
    <row r="1880" spans="5:17">
      <c r="E1880" s="62" t="str">
        <f t="shared" si="88"/>
        <v>2205042</v>
      </c>
      <c r="F1880">
        <v>5</v>
      </c>
      <c r="G1880">
        <v>4</v>
      </c>
      <c r="H1880" s="72">
        <v>2</v>
      </c>
      <c r="I1880" t="s">
        <v>2595</v>
      </c>
      <c r="J1880" t="s">
        <v>2081</v>
      </c>
      <c r="K1880">
        <v>22</v>
      </c>
      <c r="L1880" s="10" t="str">
        <f t="shared" si="87"/>
        <v xml:space="preserve">Gm. </v>
      </c>
      <c r="M1880" t="str">
        <f t="shared" si="89"/>
        <v>Gm. Sierakowice</v>
      </c>
      <c r="O1880" s="69"/>
      <c r="P1880" s="71"/>
      <c r="Q1880" s="93"/>
    </row>
    <row r="1881" spans="5:17">
      <c r="E1881" s="62" t="str">
        <f t="shared" si="88"/>
        <v>2205052</v>
      </c>
      <c r="F1881">
        <v>5</v>
      </c>
      <c r="G1881">
        <v>5</v>
      </c>
      <c r="H1881" s="72">
        <v>2</v>
      </c>
      <c r="I1881" t="s">
        <v>2595</v>
      </c>
      <c r="J1881" t="s">
        <v>2082</v>
      </c>
      <c r="K1881">
        <v>22</v>
      </c>
      <c r="L1881" s="10" t="str">
        <f t="shared" si="87"/>
        <v xml:space="preserve">Gm. </v>
      </c>
      <c r="M1881" t="str">
        <f t="shared" si="89"/>
        <v>Gm. Somonino</v>
      </c>
      <c r="O1881" s="69"/>
      <c r="P1881" s="71"/>
      <c r="Q1881" s="93"/>
    </row>
    <row r="1882" spans="5:17">
      <c r="E1882" s="62" t="str">
        <f t="shared" si="88"/>
        <v>2205062</v>
      </c>
      <c r="F1882">
        <v>5</v>
      </c>
      <c r="G1882">
        <v>6</v>
      </c>
      <c r="H1882" s="72">
        <v>2</v>
      </c>
      <c r="I1882" t="s">
        <v>2595</v>
      </c>
      <c r="J1882" t="s">
        <v>889</v>
      </c>
      <c r="K1882">
        <v>22</v>
      </c>
      <c r="L1882" s="10" t="str">
        <f t="shared" si="87"/>
        <v xml:space="preserve">Gm. </v>
      </c>
      <c r="M1882" t="str">
        <f t="shared" si="89"/>
        <v>Gm. Stężyca</v>
      </c>
      <c r="O1882" s="69"/>
      <c r="P1882" s="71"/>
      <c r="Q1882" s="93"/>
    </row>
    <row r="1883" spans="5:17">
      <c r="E1883" s="62" t="str">
        <f t="shared" si="88"/>
        <v>2205072</v>
      </c>
      <c r="F1883">
        <v>5</v>
      </c>
      <c r="G1883">
        <v>7</v>
      </c>
      <c r="H1883" s="72">
        <v>2</v>
      </c>
      <c r="I1883" t="s">
        <v>2595</v>
      </c>
      <c r="J1883" t="s">
        <v>2083</v>
      </c>
      <c r="K1883">
        <v>22</v>
      </c>
      <c r="L1883" s="10" t="str">
        <f t="shared" si="87"/>
        <v xml:space="preserve">Gm. </v>
      </c>
      <c r="M1883" t="str">
        <f t="shared" si="89"/>
        <v>Gm. Sulęczyno</v>
      </c>
      <c r="O1883" s="69"/>
      <c r="P1883" s="71"/>
      <c r="Q1883" s="93"/>
    </row>
    <row r="1884" spans="5:17">
      <c r="E1884" s="62" t="str">
        <f t="shared" si="88"/>
        <v>2205083</v>
      </c>
      <c r="F1884">
        <v>5</v>
      </c>
      <c r="G1884">
        <v>8</v>
      </c>
      <c r="H1884" s="72">
        <v>3</v>
      </c>
      <c r="I1884" t="s">
        <v>2595</v>
      </c>
      <c r="J1884" t="s">
        <v>2084</v>
      </c>
      <c r="K1884">
        <v>22</v>
      </c>
      <c r="L1884" s="10" t="str">
        <f t="shared" si="87"/>
        <v xml:space="preserve">M.-Gm. </v>
      </c>
      <c r="M1884" t="str">
        <f t="shared" si="89"/>
        <v>M.-Gm. Żukowo</v>
      </c>
      <c r="O1884" s="69"/>
      <c r="P1884" s="71"/>
      <c r="Q1884" s="93"/>
    </row>
    <row r="1885" spans="5:17">
      <c r="E1885" s="62" t="str">
        <f t="shared" si="88"/>
        <v>2206000</v>
      </c>
      <c r="F1885">
        <v>6</v>
      </c>
      <c r="G1885">
        <v>0</v>
      </c>
      <c r="H1885" s="72">
        <v>0</v>
      </c>
      <c r="I1885" t="s">
        <v>304</v>
      </c>
      <c r="J1885" t="s">
        <v>2085</v>
      </c>
      <c r="K1885">
        <v>22</v>
      </c>
      <c r="L1885" s="10" t="str">
        <f t="shared" si="87"/>
        <v xml:space="preserve">Pow. </v>
      </c>
      <c r="M1885" t="str">
        <f t="shared" si="89"/>
        <v>Pow. Kościerski</v>
      </c>
      <c r="O1885" s="69"/>
      <c r="P1885" s="71"/>
      <c r="Q1885" s="93"/>
    </row>
    <row r="1886" spans="5:17">
      <c r="E1886" s="62" t="str">
        <f t="shared" si="88"/>
        <v>2206011</v>
      </c>
      <c r="F1886">
        <v>6</v>
      </c>
      <c r="G1886">
        <v>1</v>
      </c>
      <c r="H1886" s="72">
        <v>1</v>
      </c>
      <c r="I1886" t="s">
        <v>2595</v>
      </c>
      <c r="J1886" t="s">
        <v>2086</v>
      </c>
      <c r="K1886">
        <v>22</v>
      </c>
      <c r="L1886" s="10" t="str">
        <f t="shared" si="87"/>
        <v xml:space="preserve">M. </v>
      </c>
      <c r="M1886" t="str">
        <f t="shared" si="89"/>
        <v>M. Kościerzyna</v>
      </c>
      <c r="O1886" s="69"/>
      <c r="P1886" s="71"/>
      <c r="Q1886" s="93"/>
    </row>
    <row r="1887" spans="5:17">
      <c r="E1887" s="62" t="str">
        <f t="shared" si="88"/>
        <v>2206022</v>
      </c>
      <c r="F1887">
        <v>6</v>
      </c>
      <c r="G1887">
        <v>2</v>
      </c>
      <c r="H1887" s="72">
        <v>2</v>
      </c>
      <c r="I1887" t="s">
        <v>2595</v>
      </c>
      <c r="J1887" t="s">
        <v>2087</v>
      </c>
      <c r="K1887">
        <v>22</v>
      </c>
      <c r="L1887" s="10" t="str">
        <f t="shared" si="87"/>
        <v xml:space="preserve">Gm. </v>
      </c>
      <c r="M1887" t="str">
        <f t="shared" si="89"/>
        <v>Gm. Dziemiany</v>
      </c>
      <c r="O1887" s="69"/>
      <c r="P1887" s="71"/>
      <c r="Q1887" s="93"/>
    </row>
    <row r="1888" spans="5:17">
      <c r="E1888" s="62" t="str">
        <f t="shared" si="88"/>
        <v>2206032</v>
      </c>
      <c r="F1888">
        <v>6</v>
      </c>
      <c r="G1888">
        <v>3</v>
      </c>
      <c r="H1888" s="72">
        <v>2</v>
      </c>
      <c r="I1888" t="s">
        <v>2595</v>
      </c>
      <c r="J1888" t="s">
        <v>2088</v>
      </c>
      <c r="K1888">
        <v>22</v>
      </c>
      <c r="L1888" s="10" t="str">
        <f t="shared" si="87"/>
        <v xml:space="preserve">Gm. </v>
      </c>
      <c r="M1888" t="str">
        <f t="shared" si="89"/>
        <v>Gm. Karsin</v>
      </c>
      <c r="O1888" s="69"/>
      <c r="P1888" s="71"/>
      <c r="Q1888" s="93"/>
    </row>
    <row r="1889" spans="5:17">
      <c r="E1889" s="62" t="str">
        <f t="shared" si="88"/>
        <v>2206042</v>
      </c>
      <c r="F1889">
        <v>6</v>
      </c>
      <c r="G1889">
        <v>4</v>
      </c>
      <c r="H1889" s="72">
        <v>2</v>
      </c>
      <c r="I1889" t="s">
        <v>2595</v>
      </c>
      <c r="J1889" t="s">
        <v>2086</v>
      </c>
      <c r="K1889">
        <v>22</v>
      </c>
      <c r="L1889" s="10" t="str">
        <f t="shared" si="87"/>
        <v xml:space="preserve">Gm. </v>
      </c>
      <c r="M1889" t="str">
        <f t="shared" si="89"/>
        <v>Gm. Kościerzyna</v>
      </c>
      <c r="O1889" s="69"/>
      <c r="P1889" s="71"/>
      <c r="Q1889" s="93"/>
    </row>
    <row r="1890" spans="5:17">
      <c r="E1890" s="62" t="str">
        <f t="shared" si="88"/>
        <v>2206052</v>
      </c>
      <c r="F1890">
        <v>6</v>
      </c>
      <c r="G1890">
        <v>5</v>
      </c>
      <c r="H1890" s="72">
        <v>2</v>
      </c>
      <c r="I1890" t="s">
        <v>2595</v>
      </c>
      <c r="J1890" t="s">
        <v>2089</v>
      </c>
      <c r="K1890">
        <v>22</v>
      </c>
      <c r="L1890" s="10" t="str">
        <f t="shared" si="87"/>
        <v xml:space="preserve">Gm. </v>
      </c>
      <c r="M1890" t="str">
        <f t="shared" si="89"/>
        <v>Gm. Liniewo</v>
      </c>
      <c r="O1890" s="69"/>
      <c r="P1890" s="71"/>
      <c r="Q1890" s="93"/>
    </row>
    <row r="1891" spans="5:17">
      <c r="E1891" s="62" t="str">
        <f t="shared" si="88"/>
        <v>2206062</v>
      </c>
      <c r="F1891">
        <v>6</v>
      </c>
      <c r="G1891">
        <v>6</v>
      </c>
      <c r="H1891" s="72">
        <v>2</v>
      </c>
      <c r="I1891" t="s">
        <v>2595</v>
      </c>
      <c r="J1891" t="s">
        <v>2090</v>
      </c>
      <c r="K1891">
        <v>22</v>
      </c>
      <c r="L1891" s="10" t="str">
        <f t="shared" si="87"/>
        <v xml:space="preserve">Gm. </v>
      </c>
      <c r="M1891" t="str">
        <f t="shared" si="89"/>
        <v>Gm. Lipusz</v>
      </c>
      <c r="O1891" s="69"/>
      <c r="P1891" s="71"/>
      <c r="Q1891" s="93"/>
    </row>
    <row r="1892" spans="5:17">
      <c r="E1892" s="62" t="str">
        <f t="shared" si="88"/>
        <v>2206072</v>
      </c>
      <c r="F1892">
        <v>6</v>
      </c>
      <c r="G1892">
        <v>7</v>
      </c>
      <c r="H1892" s="72">
        <v>2</v>
      </c>
      <c r="I1892" t="s">
        <v>2595</v>
      </c>
      <c r="J1892" t="s">
        <v>2091</v>
      </c>
      <c r="K1892">
        <v>22</v>
      </c>
      <c r="L1892" s="10" t="str">
        <f t="shared" si="87"/>
        <v xml:space="preserve">Gm. </v>
      </c>
      <c r="M1892" t="str">
        <f t="shared" si="89"/>
        <v>Gm. Nowa Karczma</v>
      </c>
      <c r="O1892" s="69"/>
      <c r="P1892" s="71"/>
      <c r="Q1892" s="93"/>
    </row>
    <row r="1893" spans="5:17">
      <c r="E1893" s="62" t="str">
        <f t="shared" si="88"/>
        <v>2206082</v>
      </c>
      <c r="F1893">
        <v>6</v>
      </c>
      <c r="G1893">
        <v>8</v>
      </c>
      <c r="H1893" s="72">
        <v>2</v>
      </c>
      <c r="I1893" t="s">
        <v>2595</v>
      </c>
      <c r="J1893" t="s">
        <v>2092</v>
      </c>
      <c r="K1893">
        <v>22</v>
      </c>
      <c r="L1893" s="10" t="str">
        <f t="shared" si="87"/>
        <v xml:space="preserve">Gm. </v>
      </c>
      <c r="M1893" t="str">
        <f t="shared" si="89"/>
        <v>Gm. Stara Kiszewa</v>
      </c>
      <c r="O1893" s="69"/>
      <c r="P1893" s="71"/>
      <c r="Q1893" s="93"/>
    </row>
    <row r="1894" spans="5:17">
      <c r="E1894" s="62" t="str">
        <f t="shared" si="88"/>
        <v>2207000</v>
      </c>
      <c r="F1894">
        <v>7</v>
      </c>
      <c r="G1894">
        <v>0</v>
      </c>
      <c r="H1894" s="72">
        <v>0</v>
      </c>
      <c r="I1894" t="s">
        <v>304</v>
      </c>
      <c r="J1894" t="s">
        <v>2093</v>
      </c>
      <c r="K1894">
        <v>22</v>
      </c>
      <c r="L1894" s="10" t="str">
        <f t="shared" si="87"/>
        <v xml:space="preserve">Pow. </v>
      </c>
      <c r="M1894" t="str">
        <f t="shared" si="89"/>
        <v>Pow. Kwidzyński</v>
      </c>
      <c r="O1894" s="69"/>
      <c r="P1894" s="71"/>
      <c r="Q1894" s="93"/>
    </row>
    <row r="1895" spans="5:17">
      <c r="E1895" s="62" t="str">
        <f t="shared" si="88"/>
        <v>2207011</v>
      </c>
      <c r="F1895">
        <v>7</v>
      </c>
      <c r="G1895">
        <v>1</v>
      </c>
      <c r="H1895" s="72">
        <v>1</v>
      </c>
      <c r="I1895" t="s">
        <v>2595</v>
      </c>
      <c r="J1895" t="s">
        <v>2094</v>
      </c>
      <c r="K1895">
        <v>22</v>
      </c>
      <c r="L1895" s="10" t="str">
        <f t="shared" si="87"/>
        <v xml:space="preserve">M. </v>
      </c>
      <c r="M1895" t="str">
        <f t="shared" si="89"/>
        <v>M. Kwidzyn</v>
      </c>
      <c r="O1895" s="69"/>
      <c r="P1895" s="71"/>
      <c r="Q1895" s="93"/>
    </row>
    <row r="1896" spans="5:17">
      <c r="E1896" s="62" t="str">
        <f t="shared" si="88"/>
        <v>2207022</v>
      </c>
      <c r="F1896">
        <v>7</v>
      </c>
      <c r="G1896">
        <v>2</v>
      </c>
      <c r="H1896" s="72">
        <v>2</v>
      </c>
      <c r="I1896" t="s">
        <v>2595</v>
      </c>
      <c r="J1896" t="s">
        <v>2095</v>
      </c>
      <c r="K1896">
        <v>22</v>
      </c>
      <c r="L1896" s="10" t="str">
        <f t="shared" si="87"/>
        <v xml:space="preserve">Gm. </v>
      </c>
      <c r="M1896" t="str">
        <f t="shared" si="89"/>
        <v>Gm. Gardeja</v>
      </c>
      <c r="O1896" s="69"/>
      <c r="P1896" s="71"/>
      <c r="Q1896" s="93"/>
    </row>
    <row r="1897" spans="5:17">
      <c r="E1897" s="62" t="str">
        <f t="shared" si="88"/>
        <v>2207032</v>
      </c>
      <c r="F1897">
        <v>7</v>
      </c>
      <c r="G1897">
        <v>3</v>
      </c>
      <c r="H1897" s="72">
        <v>2</v>
      </c>
      <c r="I1897" t="s">
        <v>2595</v>
      </c>
      <c r="J1897" t="s">
        <v>2094</v>
      </c>
      <c r="K1897">
        <v>22</v>
      </c>
      <c r="L1897" s="10" t="str">
        <f t="shared" si="87"/>
        <v xml:space="preserve">Gm. </v>
      </c>
      <c r="M1897" t="str">
        <f t="shared" si="89"/>
        <v>Gm. Kwidzyn</v>
      </c>
      <c r="O1897" s="69"/>
      <c r="P1897" s="71"/>
      <c r="Q1897" s="93"/>
    </row>
    <row r="1898" spans="5:17">
      <c r="E1898" s="62" t="str">
        <f t="shared" si="88"/>
        <v>2207043</v>
      </c>
      <c r="F1898">
        <v>7</v>
      </c>
      <c r="G1898">
        <v>4</v>
      </c>
      <c r="H1898" s="72">
        <v>3</v>
      </c>
      <c r="I1898" t="s">
        <v>2595</v>
      </c>
      <c r="J1898" t="s">
        <v>2096</v>
      </c>
      <c r="K1898">
        <v>22</v>
      </c>
      <c r="L1898" s="10" t="str">
        <f t="shared" si="87"/>
        <v xml:space="preserve">M.-Gm. </v>
      </c>
      <c r="M1898" t="str">
        <f t="shared" si="89"/>
        <v>M.-Gm. Prabuty</v>
      </c>
      <c r="O1898" s="69"/>
      <c r="P1898" s="71"/>
      <c r="Q1898" s="93"/>
    </row>
    <row r="1899" spans="5:17">
      <c r="E1899" s="62" t="str">
        <f t="shared" si="88"/>
        <v>2207052</v>
      </c>
      <c r="F1899">
        <v>7</v>
      </c>
      <c r="G1899">
        <v>5</v>
      </c>
      <c r="H1899" s="72">
        <v>2</v>
      </c>
      <c r="I1899" t="s">
        <v>2595</v>
      </c>
      <c r="J1899" t="s">
        <v>2097</v>
      </c>
      <c r="K1899">
        <v>22</v>
      </c>
      <c r="L1899" s="10" t="str">
        <f t="shared" si="87"/>
        <v xml:space="preserve">Gm. </v>
      </c>
      <c r="M1899" t="str">
        <f t="shared" si="89"/>
        <v>Gm. Ryjewo</v>
      </c>
      <c r="O1899" s="69"/>
      <c r="P1899" s="71"/>
      <c r="Q1899" s="93"/>
    </row>
    <row r="1900" spans="5:17">
      <c r="E1900" s="62" t="str">
        <f t="shared" si="88"/>
        <v>2207062</v>
      </c>
      <c r="F1900">
        <v>7</v>
      </c>
      <c r="G1900">
        <v>6</v>
      </c>
      <c r="H1900" s="72">
        <v>2</v>
      </c>
      <c r="I1900" t="s">
        <v>2595</v>
      </c>
      <c r="J1900" t="s">
        <v>2098</v>
      </c>
      <c r="K1900">
        <v>22</v>
      </c>
      <c r="L1900" s="10" t="str">
        <f t="shared" si="87"/>
        <v xml:space="preserve">Gm. </v>
      </c>
      <c r="M1900" t="str">
        <f t="shared" si="89"/>
        <v>Gm. Sadlinki</v>
      </c>
      <c r="O1900" s="69"/>
      <c r="P1900" s="71"/>
      <c r="Q1900" s="93"/>
    </row>
    <row r="1901" spans="5:17">
      <c r="E1901" s="62" t="str">
        <f t="shared" si="88"/>
        <v>2208000</v>
      </c>
      <c r="F1901">
        <v>8</v>
      </c>
      <c r="G1901">
        <v>0</v>
      </c>
      <c r="H1901" s="72">
        <v>0</v>
      </c>
      <c r="I1901" t="s">
        <v>304</v>
      </c>
      <c r="J1901" t="s">
        <v>2099</v>
      </c>
      <c r="K1901">
        <v>22</v>
      </c>
      <c r="L1901" s="10" t="str">
        <f t="shared" si="87"/>
        <v xml:space="preserve">Pow. </v>
      </c>
      <c r="M1901" t="str">
        <f t="shared" si="89"/>
        <v>Pow. Lęborski</v>
      </c>
      <c r="O1901" s="69"/>
      <c r="P1901" s="71"/>
      <c r="Q1901" s="93"/>
    </row>
    <row r="1902" spans="5:17">
      <c r="E1902" s="62" t="str">
        <f t="shared" si="88"/>
        <v>2208011</v>
      </c>
      <c r="F1902">
        <v>8</v>
      </c>
      <c r="G1902">
        <v>1</v>
      </c>
      <c r="H1902" s="72">
        <v>1</v>
      </c>
      <c r="I1902" t="s">
        <v>2595</v>
      </c>
      <c r="J1902" t="s">
        <v>2100</v>
      </c>
      <c r="K1902">
        <v>22</v>
      </c>
      <c r="L1902" s="10" t="str">
        <f t="shared" si="87"/>
        <v xml:space="preserve">M. </v>
      </c>
      <c r="M1902" t="str">
        <f t="shared" si="89"/>
        <v>M. Lębork</v>
      </c>
      <c r="O1902" s="69"/>
      <c r="P1902" s="71"/>
      <c r="Q1902" s="93"/>
    </row>
    <row r="1903" spans="5:17">
      <c r="E1903" s="62" t="str">
        <f t="shared" si="88"/>
        <v>2208021</v>
      </c>
      <c r="F1903">
        <v>8</v>
      </c>
      <c r="G1903">
        <v>2</v>
      </c>
      <c r="H1903" s="72">
        <v>1</v>
      </c>
      <c r="I1903" t="s">
        <v>2595</v>
      </c>
      <c r="J1903" t="s">
        <v>2101</v>
      </c>
      <c r="K1903">
        <v>22</v>
      </c>
      <c r="L1903" s="10" t="str">
        <f t="shared" si="87"/>
        <v xml:space="preserve">M. </v>
      </c>
      <c r="M1903" t="str">
        <f t="shared" si="89"/>
        <v>M. Łeba</v>
      </c>
      <c r="O1903" s="69"/>
      <c r="P1903" s="71"/>
      <c r="Q1903" s="93"/>
    </row>
    <row r="1904" spans="5:17">
      <c r="E1904" s="62" t="str">
        <f t="shared" si="88"/>
        <v>2208032</v>
      </c>
      <c r="F1904">
        <v>8</v>
      </c>
      <c r="G1904">
        <v>3</v>
      </c>
      <c r="H1904" s="72">
        <v>2</v>
      </c>
      <c r="I1904" t="s">
        <v>2595</v>
      </c>
      <c r="J1904" t="s">
        <v>2102</v>
      </c>
      <c r="K1904">
        <v>22</v>
      </c>
      <c r="L1904" s="10" t="str">
        <f t="shared" si="87"/>
        <v xml:space="preserve">Gm. </v>
      </c>
      <c r="M1904" t="str">
        <f t="shared" si="89"/>
        <v>Gm. Cewice</v>
      </c>
      <c r="O1904" s="69"/>
      <c r="P1904" s="71"/>
      <c r="Q1904" s="93"/>
    </row>
    <row r="1905" spans="5:17">
      <c r="E1905" s="62" t="str">
        <f t="shared" si="88"/>
        <v>2208042</v>
      </c>
      <c r="F1905">
        <v>8</v>
      </c>
      <c r="G1905">
        <v>4</v>
      </c>
      <c r="H1905" s="72">
        <v>2</v>
      </c>
      <c r="I1905" t="s">
        <v>2595</v>
      </c>
      <c r="J1905" t="s">
        <v>2103</v>
      </c>
      <c r="K1905">
        <v>22</v>
      </c>
      <c r="L1905" s="10" t="str">
        <f t="shared" si="87"/>
        <v xml:space="preserve">Gm. </v>
      </c>
      <c r="M1905" t="str">
        <f t="shared" si="89"/>
        <v>Gm. Nowa Wieś Lęborska</v>
      </c>
      <c r="O1905" s="69"/>
      <c r="P1905" s="71"/>
      <c r="Q1905" s="93"/>
    </row>
    <row r="1906" spans="5:17">
      <c r="E1906" s="62" t="str">
        <f t="shared" si="88"/>
        <v>2208052</v>
      </c>
      <c r="F1906">
        <v>8</v>
      </c>
      <c r="G1906">
        <v>5</v>
      </c>
      <c r="H1906" s="72">
        <v>2</v>
      </c>
      <c r="I1906" t="s">
        <v>2595</v>
      </c>
      <c r="J1906" t="s">
        <v>2104</v>
      </c>
      <c r="K1906">
        <v>22</v>
      </c>
      <c r="L1906" s="10" t="str">
        <f t="shared" si="87"/>
        <v xml:space="preserve">Gm. </v>
      </c>
      <c r="M1906" t="str">
        <f t="shared" si="89"/>
        <v>Gm. Wicko</v>
      </c>
      <c r="O1906" s="69"/>
      <c r="P1906" s="71"/>
      <c r="Q1906" s="93"/>
    </row>
    <row r="1907" spans="5:17">
      <c r="E1907" s="62" t="str">
        <f t="shared" si="88"/>
        <v>2209000</v>
      </c>
      <c r="F1907">
        <v>9</v>
      </c>
      <c r="G1907">
        <v>0</v>
      </c>
      <c r="H1907" s="72">
        <v>0</v>
      </c>
      <c r="I1907" t="s">
        <v>304</v>
      </c>
      <c r="J1907" t="s">
        <v>2105</v>
      </c>
      <c r="K1907">
        <v>22</v>
      </c>
      <c r="L1907" s="10" t="str">
        <f t="shared" si="87"/>
        <v xml:space="preserve">Pow. </v>
      </c>
      <c r="M1907" t="str">
        <f t="shared" si="89"/>
        <v>Pow. Malborski</v>
      </c>
      <c r="O1907" s="69"/>
      <c r="P1907" s="71"/>
      <c r="Q1907" s="93"/>
    </row>
    <row r="1908" spans="5:17">
      <c r="E1908" s="62" t="str">
        <f t="shared" si="88"/>
        <v>2209011</v>
      </c>
      <c r="F1908">
        <v>9</v>
      </c>
      <c r="G1908">
        <v>1</v>
      </c>
      <c r="H1908" s="72">
        <v>1</v>
      </c>
      <c r="I1908" t="s">
        <v>2595</v>
      </c>
      <c r="J1908" t="s">
        <v>2106</v>
      </c>
      <c r="K1908">
        <v>22</v>
      </c>
      <c r="L1908" s="10" t="str">
        <f t="shared" si="87"/>
        <v xml:space="preserve">M. </v>
      </c>
      <c r="M1908" t="str">
        <f t="shared" si="89"/>
        <v>M. Malbork</v>
      </c>
      <c r="O1908" s="69"/>
      <c r="P1908" s="71"/>
      <c r="Q1908" s="93"/>
    </row>
    <row r="1909" spans="5:17">
      <c r="E1909" s="62" t="str">
        <f t="shared" si="88"/>
        <v>2209032</v>
      </c>
      <c r="F1909">
        <v>9</v>
      </c>
      <c r="G1909">
        <v>3</v>
      </c>
      <c r="H1909" s="72">
        <v>2</v>
      </c>
      <c r="I1909" t="s">
        <v>2595</v>
      </c>
      <c r="J1909" t="s">
        <v>2107</v>
      </c>
      <c r="K1909">
        <v>22</v>
      </c>
      <c r="L1909" s="10" t="str">
        <f t="shared" si="87"/>
        <v xml:space="preserve">Gm. </v>
      </c>
      <c r="M1909" t="str">
        <f t="shared" si="89"/>
        <v>Gm. Lichnowy</v>
      </c>
      <c r="O1909" s="69"/>
      <c r="P1909" s="71"/>
      <c r="Q1909" s="93"/>
    </row>
    <row r="1910" spans="5:17">
      <c r="E1910" s="62" t="str">
        <f t="shared" si="88"/>
        <v>2209042</v>
      </c>
      <c r="F1910">
        <v>9</v>
      </c>
      <c r="G1910">
        <v>4</v>
      </c>
      <c r="H1910" s="72">
        <v>2</v>
      </c>
      <c r="I1910" t="s">
        <v>2595</v>
      </c>
      <c r="J1910" t="s">
        <v>2106</v>
      </c>
      <c r="K1910">
        <v>22</v>
      </c>
      <c r="L1910" s="10" t="str">
        <f t="shared" si="87"/>
        <v xml:space="preserve">Gm. </v>
      </c>
      <c r="M1910" t="str">
        <f t="shared" si="89"/>
        <v>Gm. Malbork</v>
      </c>
      <c r="O1910" s="69"/>
      <c r="P1910" s="71"/>
      <c r="Q1910" s="93"/>
    </row>
    <row r="1911" spans="5:17">
      <c r="E1911" s="62" t="str">
        <f t="shared" si="88"/>
        <v>2209062</v>
      </c>
      <c r="F1911">
        <v>9</v>
      </c>
      <c r="G1911">
        <v>6</v>
      </c>
      <c r="H1911" s="72">
        <v>2</v>
      </c>
      <c r="I1911" t="s">
        <v>2595</v>
      </c>
      <c r="J1911" t="s">
        <v>2108</v>
      </c>
      <c r="K1911">
        <v>22</v>
      </c>
      <c r="L1911" s="10" t="str">
        <f t="shared" si="87"/>
        <v xml:space="preserve">Gm. </v>
      </c>
      <c r="M1911" t="str">
        <f t="shared" si="89"/>
        <v>Gm. Miłoradz</v>
      </c>
      <c r="O1911" s="69"/>
      <c r="P1911" s="71"/>
      <c r="Q1911" s="93"/>
    </row>
    <row r="1912" spans="5:17">
      <c r="E1912" s="62" t="str">
        <f t="shared" si="88"/>
        <v>2209073</v>
      </c>
      <c r="F1912">
        <v>9</v>
      </c>
      <c r="G1912">
        <v>7</v>
      </c>
      <c r="H1912" s="72">
        <v>3</v>
      </c>
      <c r="I1912" t="s">
        <v>2595</v>
      </c>
      <c r="J1912" t="s">
        <v>2109</v>
      </c>
      <c r="K1912">
        <v>22</v>
      </c>
      <c r="L1912" s="10" t="str">
        <f t="shared" si="87"/>
        <v xml:space="preserve">M.-Gm. </v>
      </c>
      <c r="M1912" t="str">
        <f t="shared" si="89"/>
        <v>M.-Gm. Nowy Staw</v>
      </c>
      <c r="O1912" s="69"/>
      <c r="P1912" s="71"/>
      <c r="Q1912" s="93"/>
    </row>
    <row r="1913" spans="5:17">
      <c r="E1913" s="62" t="str">
        <f t="shared" si="88"/>
        <v>2209082</v>
      </c>
      <c r="F1913">
        <v>9</v>
      </c>
      <c r="G1913">
        <v>8</v>
      </c>
      <c r="H1913" s="72">
        <v>2</v>
      </c>
      <c r="I1913" t="s">
        <v>2595</v>
      </c>
      <c r="J1913" t="s">
        <v>2110</v>
      </c>
      <c r="K1913">
        <v>22</v>
      </c>
      <c r="L1913" s="10" t="str">
        <f t="shared" si="87"/>
        <v xml:space="preserve">Gm. </v>
      </c>
      <c r="M1913" t="str">
        <f t="shared" si="89"/>
        <v>Gm. Stare Pole</v>
      </c>
      <c r="O1913" s="69"/>
      <c r="P1913" s="71"/>
      <c r="Q1913" s="93"/>
    </row>
    <row r="1914" spans="5:17">
      <c r="E1914" s="62" t="str">
        <f t="shared" si="88"/>
        <v>2210000</v>
      </c>
      <c r="F1914">
        <v>10</v>
      </c>
      <c r="G1914">
        <v>0</v>
      </c>
      <c r="H1914" s="72">
        <v>0</v>
      </c>
      <c r="I1914" t="s">
        <v>304</v>
      </c>
      <c r="J1914" t="s">
        <v>1489</v>
      </c>
      <c r="K1914">
        <v>22</v>
      </c>
      <c r="L1914" s="10" t="str">
        <f t="shared" si="87"/>
        <v xml:space="preserve">Pow. </v>
      </c>
      <c r="M1914" t="str">
        <f t="shared" si="89"/>
        <v>Pow. Nowodworski</v>
      </c>
      <c r="O1914" s="69"/>
      <c r="P1914" s="71"/>
      <c r="Q1914" s="93"/>
    </row>
    <row r="1915" spans="5:17">
      <c r="E1915" s="62" t="str">
        <f t="shared" si="88"/>
        <v>2210011</v>
      </c>
      <c r="F1915">
        <v>10</v>
      </c>
      <c r="G1915">
        <v>1</v>
      </c>
      <c r="H1915" s="72">
        <v>1</v>
      </c>
      <c r="I1915" t="s">
        <v>2595</v>
      </c>
      <c r="J1915" t="s">
        <v>2111</v>
      </c>
      <c r="K1915">
        <v>22</v>
      </c>
      <c r="L1915" s="10" t="str">
        <f t="shared" si="87"/>
        <v xml:space="preserve">M. </v>
      </c>
      <c r="M1915" t="str">
        <f t="shared" si="89"/>
        <v>M. Krynica Morska</v>
      </c>
      <c r="O1915" s="69"/>
      <c r="P1915" s="71"/>
      <c r="Q1915" s="93"/>
    </row>
    <row r="1916" spans="5:17">
      <c r="E1916" s="62" t="str">
        <f t="shared" si="88"/>
        <v>2210023</v>
      </c>
      <c r="F1916">
        <v>10</v>
      </c>
      <c r="G1916">
        <v>2</v>
      </c>
      <c r="H1916" s="72">
        <v>3</v>
      </c>
      <c r="I1916" t="s">
        <v>2595</v>
      </c>
      <c r="J1916" t="s">
        <v>2112</v>
      </c>
      <c r="K1916">
        <v>22</v>
      </c>
      <c r="L1916" s="10" t="str">
        <f t="shared" si="87"/>
        <v xml:space="preserve">M.-Gm. </v>
      </c>
      <c r="M1916" t="str">
        <f t="shared" si="89"/>
        <v>M.-Gm. Nowy Dwór Gdański</v>
      </c>
      <c r="O1916" s="69"/>
      <c r="P1916" s="71"/>
      <c r="Q1916" s="93"/>
    </row>
    <row r="1917" spans="5:17">
      <c r="E1917" s="62" t="str">
        <f t="shared" si="88"/>
        <v>2210032</v>
      </c>
      <c r="F1917">
        <v>10</v>
      </c>
      <c r="G1917">
        <v>3</v>
      </c>
      <c r="H1917" s="72">
        <v>2</v>
      </c>
      <c r="I1917" t="s">
        <v>2595</v>
      </c>
      <c r="J1917" t="s">
        <v>2113</v>
      </c>
      <c r="K1917">
        <v>22</v>
      </c>
      <c r="L1917" s="10" t="str">
        <f t="shared" si="87"/>
        <v xml:space="preserve">Gm. </v>
      </c>
      <c r="M1917" t="str">
        <f t="shared" si="89"/>
        <v>Gm. Ostaszewo</v>
      </c>
      <c r="O1917" s="69"/>
      <c r="P1917" s="71"/>
      <c r="Q1917" s="93"/>
    </row>
    <row r="1918" spans="5:17">
      <c r="E1918" s="62" t="str">
        <f t="shared" si="88"/>
        <v>2210042</v>
      </c>
      <c r="F1918">
        <v>10</v>
      </c>
      <c r="G1918">
        <v>4</v>
      </c>
      <c r="H1918" s="72">
        <v>2</v>
      </c>
      <c r="I1918" t="s">
        <v>2595</v>
      </c>
      <c r="J1918" t="s">
        <v>2114</v>
      </c>
      <c r="K1918">
        <v>22</v>
      </c>
      <c r="L1918" s="10" t="str">
        <f t="shared" si="87"/>
        <v xml:space="preserve">Gm. </v>
      </c>
      <c r="M1918" t="str">
        <f t="shared" si="89"/>
        <v>Gm. Stegna</v>
      </c>
      <c r="O1918" s="69"/>
      <c r="P1918" s="71"/>
      <c r="Q1918" s="93"/>
    </row>
    <row r="1919" spans="5:17">
      <c r="E1919" s="62" t="str">
        <f t="shared" si="88"/>
        <v>2210052</v>
      </c>
      <c r="F1919">
        <v>10</v>
      </c>
      <c r="G1919">
        <v>5</v>
      </c>
      <c r="H1919" s="72">
        <v>2</v>
      </c>
      <c r="I1919" t="s">
        <v>2595</v>
      </c>
      <c r="J1919" t="s">
        <v>2115</v>
      </c>
      <c r="K1919">
        <v>22</v>
      </c>
      <c r="L1919" s="10" t="str">
        <f t="shared" si="87"/>
        <v xml:space="preserve">Gm. </v>
      </c>
      <c r="M1919" t="str">
        <f t="shared" si="89"/>
        <v>Gm. Sztutowo</v>
      </c>
      <c r="O1919" s="69"/>
      <c r="P1919" s="71"/>
      <c r="Q1919" s="93"/>
    </row>
    <row r="1920" spans="5:17">
      <c r="E1920" s="62" t="str">
        <f t="shared" si="88"/>
        <v>2211000</v>
      </c>
      <c r="F1920">
        <v>11</v>
      </c>
      <c r="G1920">
        <v>0</v>
      </c>
      <c r="H1920" s="72">
        <v>0</v>
      </c>
      <c r="I1920" t="s">
        <v>304</v>
      </c>
      <c r="J1920" t="s">
        <v>2116</v>
      </c>
      <c r="K1920">
        <v>22</v>
      </c>
      <c r="L1920" s="10" t="str">
        <f t="shared" si="87"/>
        <v xml:space="preserve">Pow. </v>
      </c>
      <c r="M1920" t="str">
        <f t="shared" si="89"/>
        <v>Pow. Pucki</v>
      </c>
      <c r="O1920" s="69"/>
      <c r="P1920" s="71"/>
      <c r="Q1920" s="93"/>
    </row>
    <row r="1921" spans="5:17">
      <c r="E1921" s="62" t="str">
        <f t="shared" si="88"/>
        <v>2211011</v>
      </c>
      <c r="F1921">
        <v>11</v>
      </c>
      <c r="G1921">
        <v>1</v>
      </c>
      <c r="H1921" s="72">
        <v>1</v>
      </c>
      <c r="I1921" t="s">
        <v>2595</v>
      </c>
      <c r="J1921" t="s">
        <v>2117</v>
      </c>
      <c r="K1921">
        <v>22</v>
      </c>
      <c r="L1921" s="10" t="str">
        <f t="shared" ref="L1921:L1984" si="90">+IF(H1921=1,"M. ",IF(H1921=2,"Gm. ",IF(H1921=3,"M.-Gm. ",IF(F1921&gt;60,"M. ",LEFT(I1921,3)&amp;". "))))</f>
        <v xml:space="preserve">M. </v>
      </c>
      <c r="M1921" t="str">
        <f t="shared" si="89"/>
        <v>M. Hel</v>
      </c>
      <c r="O1921" s="69"/>
      <c r="P1921" s="71"/>
      <c r="Q1921" s="93"/>
    </row>
    <row r="1922" spans="5:17">
      <c r="E1922" s="62" t="str">
        <f t="shared" ref="E1922:E1985" si="91">TEXT(K1922,"00")&amp;TEXT(F1922,"00")&amp;TEXT(G1922,"00")&amp;TEXT(H1922,"0")</f>
        <v>2211023</v>
      </c>
      <c r="F1922">
        <v>11</v>
      </c>
      <c r="G1922">
        <v>2</v>
      </c>
      <c r="H1922" s="72">
        <v>3</v>
      </c>
      <c r="I1922" t="s">
        <v>2595</v>
      </c>
      <c r="J1922" t="s">
        <v>2118</v>
      </c>
      <c r="K1922">
        <v>22</v>
      </c>
      <c r="L1922" s="10" t="str">
        <f t="shared" si="90"/>
        <v xml:space="preserve">M.-Gm. </v>
      </c>
      <c r="M1922" t="str">
        <f t="shared" ref="M1922:M1985" si="92">+L1922&amp;PROPER(J1922)</f>
        <v>M.-Gm. Jastarnia</v>
      </c>
      <c r="O1922" s="69"/>
      <c r="P1922" s="71"/>
      <c r="Q1922" s="93"/>
    </row>
    <row r="1923" spans="5:17">
      <c r="E1923" s="62" t="str">
        <f t="shared" si="91"/>
        <v>2211031</v>
      </c>
      <c r="F1923">
        <v>11</v>
      </c>
      <c r="G1923">
        <v>3</v>
      </c>
      <c r="H1923" s="72">
        <v>1</v>
      </c>
      <c r="I1923" t="s">
        <v>2595</v>
      </c>
      <c r="J1923" t="s">
        <v>2119</v>
      </c>
      <c r="K1923">
        <v>22</v>
      </c>
      <c r="L1923" s="10" t="str">
        <f t="shared" si="90"/>
        <v xml:space="preserve">M. </v>
      </c>
      <c r="M1923" t="str">
        <f t="shared" si="92"/>
        <v>M. Puck</v>
      </c>
      <c r="O1923" s="69"/>
      <c r="P1923" s="71"/>
      <c r="Q1923" s="93"/>
    </row>
    <row r="1924" spans="5:17">
      <c r="E1924" s="62" t="str">
        <f t="shared" si="91"/>
        <v>2211043</v>
      </c>
      <c r="F1924">
        <v>11</v>
      </c>
      <c r="G1924">
        <v>4</v>
      </c>
      <c r="H1924" s="72">
        <v>3</v>
      </c>
      <c r="I1924" t="s">
        <v>2595</v>
      </c>
      <c r="J1924" t="s">
        <v>2120</v>
      </c>
      <c r="K1924">
        <v>22</v>
      </c>
      <c r="L1924" s="10" t="str">
        <f t="shared" si="90"/>
        <v xml:space="preserve">M.-Gm. </v>
      </c>
      <c r="M1924" t="str">
        <f t="shared" si="92"/>
        <v>M.-Gm. Władysławowo</v>
      </c>
      <c r="O1924" s="69"/>
      <c r="P1924" s="71"/>
      <c r="Q1924" s="93"/>
    </row>
    <row r="1925" spans="5:17">
      <c r="E1925" s="62" t="str">
        <f t="shared" si="91"/>
        <v>2211052</v>
      </c>
      <c r="F1925">
        <v>11</v>
      </c>
      <c r="G1925">
        <v>5</v>
      </c>
      <c r="H1925" s="72">
        <v>2</v>
      </c>
      <c r="I1925" t="s">
        <v>2595</v>
      </c>
      <c r="J1925" t="s">
        <v>2121</v>
      </c>
      <c r="K1925">
        <v>22</v>
      </c>
      <c r="L1925" s="10" t="str">
        <f t="shared" si="90"/>
        <v xml:space="preserve">Gm. </v>
      </c>
      <c r="M1925" t="str">
        <f t="shared" si="92"/>
        <v>Gm. Kosakowo</v>
      </c>
      <c r="O1925" s="69"/>
      <c r="P1925" s="71"/>
      <c r="Q1925" s="93"/>
    </row>
    <row r="1926" spans="5:17">
      <c r="E1926" s="62" t="str">
        <f t="shared" si="91"/>
        <v>2211062</v>
      </c>
      <c r="F1926">
        <v>11</v>
      </c>
      <c r="G1926">
        <v>6</v>
      </c>
      <c r="H1926" s="72">
        <v>2</v>
      </c>
      <c r="I1926" t="s">
        <v>2595</v>
      </c>
      <c r="J1926" t="s">
        <v>2122</v>
      </c>
      <c r="K1926">
        <v>22</v>
      </c>
      <c r="L1926" s="10" t="str">
        <f t="shared" si="90"/>
        <v xml:space="preserve">Gm. </v>
      </c>
      <c r="M1926" t="str">
        <f t="shared" si="92"/>
        <v>Gm. Krokowa</v>
      </c>
      <c r="O1926" s="69"/>
      <c r="P1926" s="71"/>
      <c r="Q1926" s="93"/>
    </row>
    <row r="1927" spans="5:17">
      <c r="E1927" s="62" t="str">
        <f t="shared" si="91"/>
        <v>2211072</v>
      </c>
      <c r="F1927">
        <v>11</v>
      </c>
      <c r="G1927">
        <v>7</v>
      </c>
      <c r="H1927" s="72">
        <v>2</v>
      </c>
      <c r="I1927" t="s">
        <v>2595</v>
      </c>
      <c r="J1927" t="s">
        <v>2119</v>
      </c>
      <c r="K1927">
        <v>22</v>
      </c>
      <c r="L1927" s="10" t="str">
        <f t="shared" si="90"/>
        <v xml:space="preserve">Gm. </v>
      </c>
      <c r="M1927" t="str">
        <f t="shared" si="92"/>
        <v>Gm. Puck</v>
      </c>
      <c r="O1927" s="69"/>
      <c r="P1927" s="71"/>
      <c r="Q1927" s="93"/>
    </row>
    <row r="1928" spans="5:17">
      <c r="E1928" s="62" t="str">
        <f t="shared" si="91"/>
        <v>2212000</v>
      </c>
      <c r="F1928">
        <v>12</v>
      </c>
      <c r="G1928">
        <v>0</v>
      </c>
      <c r="H1928" s="72">
        <v>0</v>
      </c>
      <c r="I1928" t="s">
        <v>304</v>
      </c>
      <c r="J1928" t="s">
        <v>2123</v>
      </c>
      <c r="K1928">
        <v>22</v>
      </c>
      <c r="L1928" s="10" t="str">
        <f t="shared" si="90"/>
        <v xml:space="preserve">Pow. </v>
      </c>
      <c r="M1928" t="str">
        <f t="shared" si="92"/>
        <v>Pow. Słupski</v>
      </c>
      <c r="O1928" s="69"/>
      <c r="P1928" s="71"/>
      <c r="Q1928" s="93"/>
    </row>
    <row r="1929" spans="5:17">
      <c r="E1929" s="62" t="str">
        <f t="shared" si="91"/>
        <v>2212011</v>
      </c>
      <c r="F1929">
        <v>12</v>
      </c>
      <c r="G1929">
        <v>1</v>
      </c>
      <c r="H1929" s="72">
        <v>1</v>
      </c>
      <c r="I1929" t="s">
        <v>2595</v>
      </c>
      <c r="J1929" t="s">
        <v>2124</v>
      </c>
      <c r="K1929">
        <v>22</v>
      </c>
      <c r="L1929" s="10" t="str">
        <f t="shared" si="90"/>
        <v xml:space="preserve">M. </v>
      </c>
      <c r="M1929" t="str">
        <f t="shared" si="92"/>
        <v>M. Ustka</v>
      </c>
      <c r="O1929" s="69"/>
      <c r="P1929" s="71"/>
      <c r="Q1929" s="93"/>
    </row>
    <row r="1930" spans="5:17">
      <c r="E1930" s="62" t="str">
        <f t="shared" si="91"/>
        <v>2212022</v>
      </c>
      <c r="F1930">
        <v>12</v>
      </c>
      <c r="G1930">
        <v>2</v>
      </c>
      <c r="H1930" s="72">
        <v>2</v>
      </c>
      <c r="I1930" t="s">
        <v>2595</v>
      </c>
      <c r="J1930" t="s">
        <v>2125</v>
      </c>
      <c r="K1930">
        <v>22</v>
      </c>
      <c r="L1930" s="10" t="str">
        <f t="shared" si="90"/>
        <v xml:space="preserve">Gm. </v>
      </c>
      <c r="M1930" t="str">
        <f t="shared" si="92"/>
        <v>Gm. Damnica</v>
      </c>
      <c r="O1930" s="69"/>
      <c r="P1930" s="71"/>
      <c r="Q1930" s="93"/>
    </row>
    <row r="1931" spans="5:17">
      <c r="E1931" s="62" t="str">
        <f t="shared" si="91"/>
        <v>2212032</v>
      </c>
      <c r="F1931">
        <v>12</v>
      </c>
      <c r="G1931">
        <v>3</v>
      </c>
      <c r="H1931" s="72">
        <v>2</v>
      </c>
      <c r="I1931" t="s">
        <v>2595</v>
      </c>
      <c r="J1931" t="s">
        <v>2126</v>
      </c>
      <c r="K1931">
        <v>22</v>
      </c>
      <c r="L1931" s="10" t="str">
        <f t="shared" si="90"/>
        <v xml:space="preserve">Gm. </v>
      </c>
      <c r="M1931" t="str">
        <f t="shared" si="92"/>
        <v>Gm. Dębnica Kaszubska</v>
      </c>
      <c r="O1931" s="69"/>
      <c r="P1931" s="71"/>
      <c r="Q1931" s="93"/>
    </row>
    <row r="1932" spans="5:17">
      <c r="E1932" s="62" t="str">
        <f t="shared" si="91"/>
        <v>2212042</v>
      </c>
      <c r="F1932">
        <v>12</v>
      </c>
      <c r="G1932">
        <v>4</v>
      </c>
      <c r="H1932" s="72">
        <v>2</v>
      </c>
      <c r="I1932" t="s">
        <v>2595</v>
      </c>
      <c r="J1932" t="s">
        <v>2127</v>
      </c>
      <c r="K1932">
        <v>22</v>
      </c>
      <c r="L1932" s="10" t="str">
        <f t="shared" si="90"/>
        <v xml:space="preserve">Gm. </v>
      </c>
      <c r="M1932" t="str">
        <f t="shared" si="92"/>
        <v>Gm. Główczyce</v>
      </c>
      <c r="O1932" s="69"/>
      <c r="P1932" s="71"/>
      <c r="Q1932" s="93"/>
    </row>
    <row r="1933" spans="5:17">
      <c r="E1933" s="62" t="str">
        <f t="shared" si="91"/>
        <v>2212053</v>
      </c>
      <c r="F1933">
        <v>12</v>
      </c>
      <c r="G1933">
        <v>5</v>
      </c>
      <c r="H1933" s="72">
        <v>3</v>
      </c>
      <c r="I1933" t="s">
        <v>2595</v>
      </c>
      <c r="J1933" t="s">
        <v>2128</v>
      </c>
      <c r="K1933">
        <v>22</v>
      </c>
      <c r="L1933" s="10" t="str">
        <f t="shared" si="90"/>
        <v xml:space="preserve">M.-Gm. </v>
      </c>
      <c r="M1933" t="str">
        <f t="shared" si="92"/>
        <v>M.-Gm. Kępice</v>
      </c>
      <c r="O1933" s="69"/>
      <c r="P1933" s="71"/>
      <c r="Q1933" s="93"/>
    </row>
    <row r="1934" spans="5:17">
      <c r="E1934" s="62" t="str">
        <f t="shared" si="91"/>
        <v>2212062</v>
      </c>
      <c r="F1934">
        <v>12</v>
      </c>
      <c r="G1934">
        <v>6</v>
      </c>
      <c r="H1934" s="72">
        <v>2</v>
      </c>
      <c r="I1934" t="s">
        <v>2595</v>
      </c>
      <c r="J1934" t="s">
        <v>2129</v>
      </c>
      <c r="K1934">
        <v>22</v>
      </c>
      <c r="L1934" s="10" t="str">
        <f t="shared" si="90"/>
        <v xml:space="preserve">Gm. </v>
      </c>
      <c r="M1934" t="str">
        <f t="shared" si="92"/>
        <v>Gm. Kobylnica</v>
      </c>
      <c r="O1934" s="69"/>
      <c r="P1934" s="71"/>
      <c r="Q1934" s="93"/>
    </row>
    <row r="1935" spans="5:17">
      <c r="E1935" s="62" t="str">
        <f t="shared" si="91"/>
        <v>2212072</v>
      </c>
      <c r="F1935">
        <v>12</v>
      </c>
      <c r="G1935">
        <v>7</v>
      </c>
      <c r="H1935" s="72">
        <v>2</v>
      </c>
      <c r="I1935" t="s">
        <v>2595</v>
      </c>
      <c r="J1935" t="s">
        <v>2130</v>
      </c>
      <c r="K1935">
        <v>22</v>
      </c>
      <c r="L1935" s="10" t="str">
        <f t="shared" si="90"/>
        <v xml:space="preserve">Gm. </v>
      </c>
      <c r="M1935" t="str">
        <f t="shared" si="92"/>
        <v>Gm. Potęgowo</v>
      </c>
      <c r="O1935" s="69"/>
      <c r="P1935" s="71"/>
      <c r="Q1935" s="93"/>
    </row>
    <row r="1936" spans="5:17">
      <c r="E1936" s="62" t="str">
        <f t="shared" si="91"/>
        <v>2212082</v>
      </c>
      <c r="F1936">
        <v>12</v>
      </c>
      <c r="G1936">
        <v>8</v>
      </c>
      <c r="H1936" s="72">
        <v>2</v>
      </c>
      <c r="I1936" t="s">
        <v>2595</v>
      </c>
      <c r="J1936" t="s">
        <v>2646</v>
      </c>
      <c r="K1936">
        <v>22</v>
      </c>
      <c r="L1936" s="10" t="str">
        <f t="shared" si="90"/>
        <v xml:space="preserve">Gm. </v>
      </c>
      <c r="M1936" t="str">
        <f t="shared" si="92"/>
        <v>Gm. Redzikowo</v>
      </c>
      <c r="O1936" s="69"/>
      <c r="P1936" s="71"/>
      <c r="Q1936" s="93">
        <v>1</v>
      </c>
    </row>
    <row r="1937" spans="5:17">
      <c r="E1937" s="62" t="str">
        <f t="shared" si="91"/>
        <v>2212092</v>
      </c>
      <c r="F1937">
        <v>12</v>
      </c>
      <c r="G1937">
        <v>9</v>
      </c>
      <c r="H1937" s="72">
        <v>2</v>
      </c>
      <c r="I1937" t="s">
        <v>2595</v>
      </c>
      <c r="J1937" t="s">
        <v>2131</v>
      </c>
      <c r="K1937">
        <v>22</v>
      </c>
      <c r="L1937" s="10" t="str">
        <f t="shared" si="90"/>
        <v xml:space="preserve">Gm. </v>
      </c>
      <c r="M1937" t="str">
        <f t="shared" si="92"/>
        <v>Gm. Smołdzino</v>
      </c>
      <c r="O1937" s="69"/>
      <c r="P1937" s="71"/>
      <c r="Q1937" s="93"/>
    </row>
    <row r="1938" spans="5:17">
      <c r="E1938" s="62" t="str">
        <f t="shared" si="91"/>
        <v>2212102</v>
      </c>
      <c r="F1938">
        <v>12</v>
      </c>
      <c r="G1938">
        <v>10</v>
      </c>
      <c r="H1938" s="72">
        <v>2</v>
      </c>
      <c r="I1938" t="s">
        <v>2595</v>
      </c>
      <c r="J1938" t="s">
        <v>2124</v>
      </c>
      <c r="K1938">
        <v>22</v>
      </c>
      <c r="L1938" s="10" t="str">
        <f t="shared" si="90"/>
        <v xml:space="preserve">Gm. </v>
      </c>
      <c r="M1938" t="str">
        <f t="shared" si="92"/>
        <v>Gm. Ustka</v>
      </c>
      <c r="O1938" s="69"/>
      <c r="P1938" s="71"/>
      <c r="Q1938" s="93"/>
    </row>
    <row r="1939" spans="5:17">
      <c r="E1939" s="62" t="str">
        <f t="shared" si="91"/>
        <v>2213000</v>
      </c>
      <c r="F1939">
        <v>13</v>
      </c>
      <c r="G1939">
        <v>0</v>
      </c>
      <c r="H1939" s="72">
        <v>0</v>
      </c>
      <c r="I1939" t="s">
        <v>304</v>
      </c>
      <c r="J1939" t="s">
        <v>2132</v>
      </c>
      <c r="K1939">
        <v>22</v>
      </c>
      <c r="L1939" s="10" t="str">
        <f t="shared" si="90"/>
        <v xml:space="preserve">Pow. </v>
      </c>
      <c r="M1939" t="str">
        <f t="shared" si="92"/>
        <v>Pow. Starogardzki</v>
      </c>
      <c r="O1939" s="69"/>
      <c r="P1939" s="71"/>
      <c r="Q1939" s="93"/>
    </row>
    <row r="1940" spans="5:17">
      <c r="E1940" s="62" t="str">
        <f t="shared" si="91"/>
        <v>2213013</v>
      </c>
      <c r="F1940">
        <v>13</v>
      </c>
      <c r="G1940">
        <v>1</v>
      </c>
      <c r="H1940" s="72">
        <v>3</v>
      </c>
      <c r="I1940" t="s">
        <v>2595</v>
      </c>
      <c r="J1940" t="s">
        <v>2133</v>
      </c>
      <c r="K1940">
        <v>22</v>
      </c>
      <c r="L1940" s="10" t="str">
        <f t="shared" si="90"/>
        <v xml:space="preserve">M.-Gm. </v>
      </c>
      <c r="M1940" t="str">
        <f t="shared" si="92"/>
        <v>M.-Gm. Czarna Woda</v>
      </c>
      <c r="O1940" s="69"/>
      <c r="P1940" s="71"/>
      <c r="Q1940" s="93"/>
    </row>
    <row r="1941" spans="5:17">
      <c r="E1941" s="62" t="str">
        <f t="shared" si="91"/>
        <v>2213021</v>
      </c>
      <c r="F1941">
        <v>13</v>
      </c>
      <c r="G1941">
        <v>2</v>
      </c>
      <c r="H1941" s="72">
        <v>1</v>
      </c>
      <c r="I1941" t="s">
        <v>2595</v>
      </c>
      <c r="J1941" t="s">
        <v>2134</v>
      </c>
      <c r="K1941">
        <v>22</v>
      </c>
      <c r="L1941" s="10" t="str">
        <f t="shared" si="90"/>
        <v xml:space="preserve">M. </v>
      </c>
      <c r="M1941" t="str">
        <f t="shared" si="92"/>
        <v>M. Skórcz</v>
      </c>
      <c r="O1941" s="69"/>
      <c r="P1941" s="71"/>
      <c r="Q1941" s="93"/>
    </row>
    <row r="1942" spans="5:17">
      <c r="E1942" s="62" t="str">
        <f t="shared" si="91"/>
        <v>2213031</v>
      </c>
      <c r="F1942">
        <v>13</v>
      </c>
      <c r="G1942">
        <v>3</v>
      </c>
      <c r="H1942" s="72">
        <v>1</v>
      </c>
      <c r="I1942" t="s">
        <v>2595</v>
      </c>
      <c r="J1942" t="s">
        <v>2135</v>
      </c>
      <c r="K1942">
        <v>22</v>
      </c>
      <c r="L1942" s="10" t="str">
        <f t="shared" si="90"/>
        <v xml:space="preserve">M. </v>
      </c>
      <c r="M1942" t="str">
        <f t="shared" si="92"/>
        <v>M. Starogard Gdański</v>
      </c>
      <c r="O1942" s="69"/>
      <c r="P1942" s="71"/>
      <c r="Q1942" s="93"/>
    </row>
    <row r="1943" spans="5:17">
      <c r="E1943" s="62" t="str">
        <f t="shared" si="91"/>
        <v>2213042</v>
      </c>
      <c r="F1943">
        <v>13</v>
      </c>
      <c r="G1943">
        <v>4</v>
      </c>
      <c r="H1943" s="72">
        <v>2</v>
      </c>
      <c r="I1943" t="s">
        <v>2595</v>
      </c>
      <c r="J1943" t="s">
        <v>2136</v>
      </c>
      <c r="K1943">
        <v>22</v>
      </c>
      <c r="L1943" s="10" t="str">
        <f t="shared" si="90"/>
        <v xml:space="preserve">Gm. </v>
      </c>
      <c r="M1943" t="str">
        <f t="shared" si="92"/>
        <v>Gm. Bobowo</v>
      </c>
      <c r="O1943" s="69"/>
      <c r="P1943" s="71"/>
      <c r="Q1943" s="93"/>
    </row>
    <row r="1944" spans="5:17">
      <c r="E1944" s="62" t="str">
        <f t="shared" si="91"/>
        <v>2213052</v>
      </c>
      <c r="F1944">
        <v>13</v>
      </c>
      <c r="G1944">
        <v>5</v>
      </c>
      <c r="H1944" s="72">
        <v>2</v>
      </c>
      <c r="I1944" t="s">
        <v>2595</v>
      </c>
      <c r="J1944" t="s">
        <v>2137</v>
      </c>
      <c r="K1944">
        <v>22</v>
      </c>
      <c r="L1944" s="10" t="str">
        <f t="shared" si="90"/>
        <v xml:space="preserve">Gm. </v>
      </c>
      <c r="M1944" t="str">
        <f t="shared" si="92"/>
        <v>Gm. Kaliska</v>
      </c>
      <c r="O1944" s="69"/>
      <c r="P1944" s="71"/>
      <c r="Q1944" s="93"/>
    </row>
    <row r="1945" spans="5:17">
      <c r="E1945" s="62" t="str">
        <f t="shared" si="91"/>
        <v>2213062</v>
      </c>
      <c r="F1945">
        <v>13</v>
      </c>
      <c r="G1945">
        <v>6</v>
      </c>
      <c r="H1945" s="72">
        <v>2</v>
      </c>
      <c r="I1945" t="s">
        <v>2595</v>
      </c>
      <c r="J1945" t="s">
        <v>2138</v>
      </c>
      <c r="K1945">
        <v>22</v>
      </c>
      <c r="L1945" s="10" t="str">
        <f t="shared" si="90"/>
        <v xml:space="preserve">Gm. </v>
      </c>
      <c r="M1945" t="str">
        <f t="shared" si="92"/>
        <v>Gm. Lubichowo</v>
      </c>
      <c r="O1945" s="69"/>
      <c r="P1945" s="71"/>
      <c r="Q1945" s="93"/>
    </row>
    <row r="1946" spans="5:17">
      <c r="E1946" s="62" t="str">
        <f t="shared" si="91"/>
        <v>2213072</v>
      </c>
      <c r="F1946">
        <v>13</v>
      </c>
      <c r="G1946">
        <v>7</v>
      </c>
      <c r="H1946" s="72">
        <v>2</v>
      </c>
      <c r="I1946" t="s">
        <v>2595</v>
      </c>
      <c r="J1946" t="s">
        <v>2139</v>
      </c>
      <c r="K1946">
        <v>22</v>
      </c>
      <c r="L1946" s="10" t="str">
        <f t="shared" si="90"/>
        <v xml:space="preserve">Gm. </v>
      </c>
      <c r="M1946" t="str">
        <f t="shared" si="92"/>
        <v>Gm. Osieczna</v>
      </c>
      <c r="O1946" s="69"/>
      <c r="P1946" s="71"/>
      <c r="Q1946" s="93"/>
    </row>
    <row r="1947" spans="5:17">
      <c r="E1947" s="62" t="str">
        <f t="shared" si="91"/>
        <v>2213082</v>
      </c>
      <c r="F1947">
        <v>13</v>
      </c>
      <c r="G1947">
        <v>8</v>
      </c>
      <c r="H1947" s="72">
        <v>2</v>
      </c>
      <c r="I1947" t="s">
        <v>2595</v>
      </c>
      <c r="J1947" t="s">
        <v>589</v>
      </c>
      <c r="K1947">
        <v>22</v>
      </c>
      <c r="L1947" s="10" t="str">
        <f t="shared" si="90"/>
        <v xml:space="preserve">Gm. </v>
      </c>
      <c r="M1947" t="str">
        <f t="shared" si="92"/>
        <v>Gm. Osiek</v>
      </c>
      <c r="O1947" s="69"/>
      <c r="P1947" s="71"/>
      <c r="Q1947" s="93"/>
    </row>
    <row r="1948" spans="5:17">
      <c r="E1948" s="62" t="str">
        <f t="shared" si="91"/>
        <v>2213093</v>
      </c>
      <c r="F1948">
        <v>13</v>
      </c>
      <c r="G1948">
        <v>9</v>
      </c>
      <c r="H1948" s="72">
        <v>3</v>
      </c>
      <c r="I1948" t="s">
        <v>2595</v>
      </c>
      <c r="J1948" t="s">
        <v>2140</v>
      </c>
      <c r="K1948">
        <v>22</v>
      </c>
      <c r="L1948" s="10" t="str">
        <f t="shared" si="90"/>
        <v xml:space="preserve">M.-Gm. </v>
      </c>
      <c r="M1948" t="str">
        <f t="shared" si="92"/>
        <v>M.-Gm. Skarszewy</v>
      </c>
      <c r="O1948" s="69"/>
      <c r="P1948" s="71"/>
      <c r="Q1948" s="93"/>
    </row>
    <row r="1949" spans="5:17">
      <c r="E1949" s="62" t="str">
        <f t="shared" si="91"/>
        <v>2213102</v>
      </c>
      <c r="F1949">
        <v>13</v>
      </c>
      <c r="G1949">
        <v>10</v>
      </c>
      <c r="H1949" s="72">
        <v>2</v>
      </c>
      <c r="I1949" t="s">
        <v>2595</v>
      </c>
      <c r="J1949" t="s">
        <v>2134</v>
      </c>
      <c r="K1949">
        <v>22</v>
      </c>
      <c r="L1949" s="10" t="str">
        <f t="shared" si="90"/>
        <v xml:space="preserve">Gm. </v>
      </c>
      <c r="M1949" t="str">
        <f t="shared" si="92"/>
        <v>Gm. Skórcz</v>
      </c>
      <c r="O1949" s="69"/>
      <c r="P1949" s="71"/>
      <c r="Q1949" s="93"/>
    </row>
    <row r="1950" spans="5:17">
      <c r="E1950" s="62" t="str">
        <f t="shared" si="91"/>
        <v>2213112</v>
      </c>
      <c r="F1950">
        <v>13</v>
      </c>
      <c r="G1950">
        <v>11</v>
      </c>
      <c r="H1950" s="72">
        <v>2</v>
      </c>
      <c r="I1950" t="s">
        <v>2595</v>
      </c>
      <c r="J1950" t="s">
        <v>2141</v>
      </c>
      <c r="K1950">
        <v>22</v>
      </c>
      <c r="L1950" s="10" t="str">
        <f t="shared" si="90"/>
        <v xml:space="preserve">Gm. </v>
      </c>
      <c r="M1950" t="str">
        <f t="shared" si="92"/>
        <v>Gm. Smętowo Graniczne</v>
      </c>
      <c r="O1950" s="69"/>
      <c r="P1950" s="71"/>
      <c r="Q1950" s="93"/>
    </row>
    <row r="1951" spans="5:17">
      <c r="E1951" s="62" t="str">
        <f t="shared" si="91"/>
        <v>2213122</v>
      </c>
      <c r="F1951">
        <v>13</v>
      </c>
      <c r="G1951">
        <v>12</v>
      </c>
      <c r="H1951" s="72">
        <v>2</v>
      </c>
      <c r="I1951" t="s">
        <v>2595</v>
      </c>
      <c r="J1951" t="s">
        <v>2135</v>
      </c>
      <c r="K1951">
        <v>22</v>
      </c>
      <c r="L1951" s="10" t="str">
        <f t="shared" si="90"/>
        <v xml:space="preserve">Gm. </v>
      </c>
      <c r="M1951" t="str">
        <f t="shared" si="92"/>
        <v>Gm. Starogard Gdański</v>
      </c>
      <c r="O1951" s="69"/>
      <c r="P1951" s="71"/>
      <c r="Q1951" s="93"/>
    </row>
    <row r="1952" spans="5:17">
      <c r="E1952" s="62" t="str">
        <f t="shared" si="91"/>
        <v>2213132</v>
      </c>
      <c r="F1952">
        <v>13</v>
      </c>
      <c r="G1952">
        <v>13</v>
      </c>
      <c r="H1952" s="72">
        <v>2</v>
      </c>
      <c r="I1952" t="s">
        <v>2595</v>
      </c>
      <c r="J1952" t="s">
        <v>2142</v>
      </c>
      <c r="K1952">
        <v>22</v>
      </c>
      <c r="L1952" s="10" t="str">
        <f t="shared" si="90"/>
        <v xml:space="preserve">Gm. </v>
      </c>
      <c r="M1952" t="str">
        <f t="shared" si="92"/>
        <v>Gm. Zblewo</v>
      </c>
      <c r="O1952" s="69"/>
      <c r="P1952" s="71"/>
      <c r="Q1952" s="93"/>
    </row>
    <row r="1953" spans="5:17">
      <c r="E1953" s="62" t="str">
        <f t="shared" si="91"/>
        <v>2214000</v>
      </c>
      <c r="F1953">
        <v>14</v>
      </c>
      <c r="G1953">
        <v>0</v>
      </c>
      <c r="H1953" s="72">
        <v>0</v>
      </c>
      <c r="I1953" t="s">
        <v>304</v>
      </c>
      <c r="J1953" t="s">
        <v>2143</v>
      </c>
      <c r="K1953">
        <v>22</v>
      </c>
      <c r="L1953" s="10" t="str">
        <f t="shared" si="90"/>
        <v xml:space="preserve">Pow. </v>
      </c>
      <c r="M1953" t="str">
        <f t="shared" si="92"/>
        <v>Pow. Tczewski</v>
      </c>
      <c r="O1953" s="69"/>
      <c r="P1953" s="71"/>
      <c r="Q1953" s="93"/>
    </row>
    <row r="1954" spans="5:17">
      <c r="E1954" s="62" t="str">
        <f t="shared" si="91"/>
        <v>2214011</v>
      </c>
      <c r="F1954">
        <v>14</v>
      </c>
      <c r="G1954">
        <v>1</v>
      </c>
      <c r="H1954" s="72">
        <v>1</v>
      </c>
      <c r="I1954" t="s">
        <v>2595</v>
      </c>
      <c r="J1954" t="s">
        <v>2144</v>
      </c>
      <c r="K1954">
        <v>22</v>
      </c>
      <c r="L1954" s="10" t="str">
        <f t="shared" si="90"/>
        <v xml:space="preserve">M. </v>
      </c>
      <c r="M1954" t="str">
        <f t="shared" si="92"/>
        <v>M. Tczew</v>
      </c>
      <c r="O1954" s="69"/>
      <c r="P1954" s="71"/>
      <c r="Q1954" s="93"/>
    </row>
    <row r="1955" spans="5:17">
      <c r="E1955" s="62" t="str">
        <f t="shared" si="91"/>
        <v>2214023</v>
      </c>
      <c r="F1955">
        <v>14</v>
      </c>
      <c r="G1955">
        <v>2</v>
      </c>
      <c r="H1955" s="72">
        <v>3</v>
      </c>
      <c r="I1955" t="s">
        <v>2595</v>
      </c>
      <c r="J1955" t="s">
        <v>2145</v>
      </c>
      <c r="K1955">
        <v>22</v>
      </c>
      <c r="L1955" s="10" t="str">
        <f t="shared" si="90"/>
        <v xml:space="preserve">M.-Gm. </v>
      </c>
      <c r="M1955" t="str">
        <f t="shared" si="92"/>
        <v>M.-Gm. Gniew</v>
      </c>
      <c r="O1955" s="69"/>
      <c r="P1955" s="71"/>
      <c r="Q1955" s="93"/>
    </row>
    <row r="1956" spans="5:17">
      <c r="E1956" s="62" t="str">
        <f t="shared" si="91"/>
        <v>2214032</v>
      </c>
      <c r="F1956">
        <v>14</v>
      </c>
      <c r="G1956">
        <v>3</v>
      </c>
      <c r="H1956" s="72">
        <v>2</v>
      </c>
      <c r="I1956" t="s">
        <v>2595</v>
      </c>
      <c r="J1956" t="s">
        <v>2146</v>
      </c>
      <c r="K1956">
        <v>22</v>
      </c>
      <c r="L1956" s="10" t="str">
        <f t="shared" si="90"/>
        <v xml:space="preserve">Gm. </v>
      </c>
      <c r="M1956" t="str">
        <f t="shared" si="92"/>
        <v>Gm. Morzeszczyn</v>
      </c>
      <c r="O1956" s="69"/>
      <c r="P1956" s="71"/>
      <c r="Q1956" s="93"/>
    </row>
    <row r="1957" spans="5:17">
      <c r="E1957" s="62" t="str">
        <f t="shared" si="91"/>
        <v>2214043</v>
      </c>
      <c r="F1957">
        <v>14</v>
      </c>
      <c r="G1957">
        <v>4</v>
      </c>
      <c r="H1957" s="72">
        <v>3</v>
      </c>
      <c r="I1957" t="s">
        <v>2595</v>
      </c>
      <c r="J1957" t="s">
        <v>2147</v>
      </c>
      <c r="K1957">
        <v>22</v>
      </c>
      <c r="L1957" s="10" t="str">
        <f t="shared" si="90"/>
        <v xml:space="preserve">M.-Gm. </v>
      </c>
      <c r="M1957" t="str">
        <f t="shared" si="92"/>
        <v>M.-Gm. Pelplin</v>
      </c>
      <c r="O1957" s="69"/>
      <c r="P1957" s="71"/>
      <c r="Q1957" s="93"/>
    </row>
    <row r="1958" spans="5:17">
      <c r="E1958" s="62" t="str">
        <f t="shared" si="91"/>
        <v>2214052</v>
      </c>
      <c r="F1958">
        <v>14</v>
      </c>
      <c r="G1958">
        <v>5</v>
      </c>
      <c r="H1958" s="72">
        <v>2</v>
      </c>
      <c r="I1958" t="s">
        <v>2595</v>
      </c>
      <c r="J1958" t="s">
        <v>2148</v>
      </c>
      <c r="K1958">
        <v>22</v>
      </c>
      <c r="L1958" s="10" t="str">
        <f t="shared" si="90"/>
        <v xml:space="preserve">Gm. </v>
      </c>
      <c r="M1958" t="str">
        <f t="shared" si="92"/>
        <v>Gm. Subkowy</v>
      </c>
      <c r="O1958" s="69"/>
      <c r="P1958" s="71"/>
      <c r="Q1958" s="93"/>
    </row>
    <row r="1959" spans="5:17">
      <c r="E1959" s="62" t="str">
        <f t="shared" si="91"/>
        <v>2214062</v>
      </c>
      <c r="F1959">
        <v>14</v>
      </c>
      <c r="G1959">
        <v>6</v>
      </c>
      <c r="H1959" s="72">
        <v>2</v>
      </c>
      <c r="I1959" t="s">
        <v>2595</v>
      </c>
      <c r="J1959" t="s">
        <v>2144</v>
      </c>
      <c r="K1959">
        <v>22</v>
      </c>
      <c r="L1959" s="10" t="str">
        <f t="shared" si="90"/>
        <v xml:space="preserve">Gm. </v>
      </c>
      <c r="M1959" t="str">
        <f t="shared" si="92"/>
        <v>Gm. Tczew</v>
      </c>
      <c r="O1959" s="69"/>
      <c r="P1959" s="71"/>
      <c r="Q1959" s="93"/>
    </row>
    <row r="1960" spans="5:17">
      <c r="E1960" s="62" t="str">
        <f t="shared" si="91"/>
        <v>2215000</v>
      </c>
      <c r="F1960">
        <v>15</v>
      </c>
      <c r="G1960">
        <v>0</v>
      </c>
      <c r="H1960" s="72">
        <v>0</v>
      </c>
      <c r="I1960" t="s">
        <v>304</v>
      </c>
      <c r="J1960" t="s">
        <v>2149</v>
      </c>
      <c r="K1960">
        <v>22</v>
      </c>
      <c r="L1960" s="10" t="str">
        <f t="shared" si="90"/>
        <v xml:space="preserve">Pow. </v>
      </c>
      <c r="M1960" t="str">
        <f t="shared" si="92"/>
        <v>Pow. Wejherowski</v>
      </c>
      <c r="O1960" s="69"/>
      <c r="P1960" s="71"/>
      <c r="Q1960" s="93"/>
    </row>
    <row r="1961" spans="5:17">
      <c r="E1961" s="62" t="str">
        <f t="shared" si="91"/>
        <v>2215011</v>
      </c>
      <c r="F1961">
        <v>15</v>
      </c>
      <c r="G1961">
        <v>1</v>
      </c>
      <c r="H1961" s="72">
        <v>1</v>
      </c>
      <c r="I1961" t="s">
        <v>2595</v>
      </c>
      <c r="J1961" t="s">
        <v>2150</v>
      </c>
      <c r="K1961">
        <v>22</v>
      </c>
      <c r="L1961" s="10" t="str">
        <f t="shared" si="90"/>
        <v xml:space="preserve">M. </v>
      </c>
      <c r="M1961" t="str">
        <f t="shared" si="92"/>
        <v>M. Reda</v>
      </c>
      <c r="O1961" s="69"/>
      <c r="P1961" s="71"/>
      <c r="Q1961" s="93"/>
    </row>
    <row r="1962" spans="5:17">
      <c r="E1962" s="62" t="str">
        <f t="shared" si="91"/>
        <v>2215021</v>
      </c>
      <c r="F1962">
        <v>15</v>
      </c>
      <c r="G1962">
        <v>2</v>
      </c>
      <c r="H1962" s="72">
        <v>1</v>
      </c>
      <c r="I1962" t="s">
        <v>2595</v>
      </c>
      <c r="J1962" t="s">
        <v>2151</v>
      </c>
      <c r="K1962">
        <v>22</v>
      </c>
      <c r="L1962" s="10" t="str">
        <f t="shared" si="90"/>
        <v xml:space="preserve">M. </v>
      </c>
      <c r="M1962" t="str">
        <f t="shared" si="92"/>
        <v>M. Rumia</v>
      </c>
      <c r="O1962" s="69"/>
      <c r="P1962" s="71"/>
      <c r="Q1962" s="93"/>
    </row>
    <row r="1963" spans="5:17">
      <c r="E1963" s="62" t="str">
        <f t="shared" si="91"/>
        <v>2215031</v>
      </c>
      <c r="F1963">
        <v>15</v>
      </c>
      <c r="G1963">
        <v>3</v>
      </c>
      <c r="H1963" s="72">
        <v>1</v>
      </c>
      <c r="I1963" t="s">
        <v>2595</v>
      </c>
      <c r="J1963" t="s">
        <v>2152</v>
      </c>
      <c r="K1963">
        <v>22</v>
      </c>
      <c r="L1963" s="10" t="str">
        <f t="shared" si="90"/>
        <v xml:space="preserve">M. </v>
      </c>
      <c r="M1963" t="str">
        <f t="shared" si="92"/>
        <v>M. Wejherowo</v>
      </c>
      <c r="O1963" s="69"/>
      <c r="P1963" s="71"/>
      <c r="Q1963" s="93"/>
    </row>
    <row r="1964" spans="5:17">
      <c r="E1964" s="62" t="str">
        <f t="shared" si="91"/>
        <v>2215042</v>
      </c>
      <c r="F1964">
        <v>15</v>
      </c>
      <c r="G1964">
        <v>4</v>
      </c>
      <c r="H1964" s="72">
        <v>2</v>
      </c>
      <c r="I1964" t="s">
        <v>2595</v>
      </c>
      <c r="J1964" t="s">
        <v>2153</v>
      </c>
      <c r="K1964">
        <v>22</v>
      </c>
      <c r="L1964" s="10" t="str">
        <f t="shared" si="90"/>
        <v xml:space="preserve">Gm. </v>
      </c>
      <c r="M1964" t="str">
        <f t="shared" si="92"/>
        <v>Gm. Choczewo</v>
      </c>
      <c r="O1964" s="69"/>
      <c r="P1964" s="71"/>
      <c r="Q1964" s="93"/>
    </row>
    <row r="1965" spans="5:17">
      <c r="E1965" s="62" t="str">
        <f t="shared" si="91"/>
        <v>2215052</v>
      </c>
      <c r="F1965">
        <v>15</v>
      </c>
      <c r="G1965">
        <v>5</v>
      </c>
      <c r="H1965" s="72">
        <v>2</v>
      </c>
      <c r="I1965" t="s">
        <v>2595</v>
      </c>
      <c r="J1965" t="s">
        <v>2154</v>
      </c>
      <c r="K1965">
        <v>22</v>
      </c>
      <c r="L1965" s="10" t="str">
        <f t="shared" si="90"/>
        <v xml:space="preserve">Gm. </v>
      </c>
      <c r="M1965" t="str">
        <f t="shared" si="92"/>
        <v>Gm. Gniewino</v>
      </c>
      <c r="O1965" s="69"/>
      <c r="P1965" s="71"/>
      <c r="Q1965" s="93"/>
    </row>
    <row r="1966" spans="5:17">
      <c r="E1966" s="62" t="str">
        <f t="shared" si="91"/>
        <v>2215062</v>
      </c>
      <c r="F1966">
        <v>15</v>
      </c>
      <c r="G1966">
        <v>6</v>
      </c>
      <c r="H1966" s="72">
        <v>2</v>
      </c>
      <c r="I1966" t="s">
        <v>2595</v>
      </c>
      <c r="J1966" t="s">
        <v>2155</v>
      </c>
      <c r="K1966">
        <v>22</v>
      </c>
      <c r="L1966" s="10" t="str">
        <f t="shared" si="90"/>
        <v xml:space="preserve">Gm. </v>
      </c>
      <c r="M1966" t="str">
        <f t="shared" si="92"/>
        <v>Gm. Linia</v>
      </c>
      <c r="O1966" s="69"/>
      <c r="P1966" s="71"/>
      <c r="Q1966" s="93"/>
    </row>
    <row r="1967" spans="5:17">
      <c r="E1967" s="62" t="str">
        <f t="shared" si="91"/>
        <v>2215072</v>
      </c>
      <c r="F1967">
        <v>15</v>
      </c>
      <c r="G1967">
        <v>7</v>
      </c>
      <c r="H1967" s="72">
        <v>2</v>
      </c>
      <c r="I1967" t="s">
        <v>2595</v>
      </c>
      <c r="J1967" t="s">
        <v>2156</v>
      </c>
      <c r="K1967">
        <v>22</v>
      </c>
      <c r="L1967" s="10" t="str">
        <f t="shared" si="90"/>
        <v xml:space="preserve">Gm. </v>
      </c>
      <c r="M1967" t="str">
        <f t="shared" si="92"/>
        <v>Gm. Luzino</v>
      </c>
      <c r="O1967" s="69"/>
      <c r="P1967" s="71"/>
      <c r="Q1967" s="93"/>
    </row>
    <row r="1968" spans="5:17">
      <c r="E1968" s="62" t="str">
        <f t="shared" si="91"/>
        <v>2215082</v>
      </c>
      <c r="F1968">
        <v>15</v>
      </c>
      <c r="G1968">
        <v>8</v>
      </c>
      <c r="H1968" s="72">
        <v>2</v>
      </c>
      <c r="I1968" t="s">
        <v>2595</v>
      </c>
      <c r="J1968" t="s">
        <v>2157</v>
      </c>
      <c r="K1968">
        <v>22</v>
      </c>
      <c r="L1968" s="10" t="str">
        <f t="shared" si="90"/>
        <v xml:space="preserve">Gm. </v>
      </c>
      <c r="M1968" t="str">
        <f t="shared" si="92"/>
        <v>Gm. Łęczyce</v>
      </c>
      <c r="O1968" s="69"/>
      <c r="P1968" s="71"/>
      <c r="Q1968" s="93"/>
    </row>
    <row r="1969" spans="5:17">
      <c r="E1969" s="62" t="str">
        <f t="shared" si="91"/>
        <v>2215092</v>
      </c>
      <c r="F1969">
        <v>15</v>
      </c>
      <c r="G1969">
        <v>9</v>
      </c>
      <c r="H1969" s="72">
        <v>2</v>
      </c>
      <c r="I1969" t="s">
        <v>2595</v>
      </c>
      <c r="J1969" t="s">
        <v>2158</v>
      </c>
      <c r="K1969">
        <v>22</v>
      </c>
      <c r="L1969" s="10" t="str">
        <f t="shared" si="90"/>
        <v xml:space="preserve">Gm. </v>
      </c>
      <c r="M1969" t="str">
        <f t="shared" si="92"/>
        <v>Gm. Szemud</v>
      </c>
      <c r="O1969" s="69"/>
      <c r="P1969" s="71"/>
      <c r="Q1969" s="93"/>
    </row>
    <row r="1970" spans="5:17">
      <c r="E1970" s="62" t="str">
        <f t="shared" si="91"/>
        <v>2215102</v>
      </c>
      <c r="F1970">
        <v>15</v>
      </c>
      <c r="G1970">
        <v>10</v>
      </c>
      <c r="H1970" s="72">
        <v>2</v>
      </c>
      <c r="I1970" t="s">
        <v>2595</v>
      </c>
      <c r="J1970" t="s">
        <v>2152</v>
      </c>
      <c r="K1970">
        <v>22</v>
      </c>
      <c r="L1970" s="10" t="str">
        <f t="shared" si="90"/>
        <v xml:space="preserve">Gm. </v>
      </c>
      <c r="M1970" t="str">
        <f t="shared" si="92"/>
        <v>Gm. Wejherowo</v>
      </c>
      <c r="O1970" s="69"/>
      <c r="P1970" s="71"/>
      <c r="Q1970" s="93"/>
    </row>
    <row r="1971" spans="5:17">
      <c r="E1971" s="62" t="str">
        <f t="shared" si="91"/>
        <v>2216000</v>
      </c>
      <c r="F1971">
        <v>16</v>
      </c>
      <c r="G1971">
        <v>0</v>
      </c>
      <c r="H1971" s="72">
        <v>0</v>
      </c>
      <c r="I1971" t="s">
        <v>304</v>
      </c>
      <c r="J1971" t="s">
        <v>2159</v>
      </c>
      <c r="K1971">
        <v>22</v>
      </c>
      <c r="L1971" s="10" t="str">
        <f t="shared" si="90"/>
        <v xml:space="preserve">Pow. </v>
      </c>
      <c r="M1971" t="str">
        <f t="shared" si="92"/>
        <v>Pow. Sztumski</v>
      </c>
      <c r="O1971" s="69"/>
      <c r="P1971" s="71"/>
      <c r="Q1971" s="93"/>
    </row>
    <row r="1972" spans="5:17">
      <c r="E1972" s="62" t="str">
        <f t="shared" si="91"/>
        <v>2216013</v>
      </c>
      <c r="F1972">
        <v>16</v>
      </c>
      <c r="G1972">
        <v>1</v>
      </c>
      <c r="H1972" s="72">
        <v>3</v>
      </c>
      <c r="I1972" t="s">
        <v>2595</v>
      </c>
      <c r="J1972" t="s">
        <v>2160</v>
      </c>
      <c r="K1972">
        <v>22</v>
      </c>
      <c r="L1972" s="10" t="str">
        <f t="shared" si="90"/>
        <v xml:space="preserve">M.-Gm. </v>
      </c>
      <c r="M1972" t="str">
        <f t="shared" si="92"/>
        <v>M.-Gm. Dzierzgoń</v>
      </c>
      <c r="O1972" s="69"/>
      <c r="P1972" s="71"/>
      <c r="Q1972" s="93"/>
    </row>
    <row r="1973" spans="5:17">
      <c r="E1973" s="62" t="str">
        <f t="shared" si="91"/>
        <v>2216022</v>
      </c>
      <c r="F1973">
        <v>16</v>
      </c>
      <c r="G1973">
        <v>2</v>
      </c>
      <c r="H1973" s="72">
        <v>2</v>
      </c>
      <c r="I1973" t="s">
        <v>2595</v>
      </c>
      <c r="J1973" t="s">
        <v>2161</v>
      </c>
      <c r="K1973">
        <v>22</v>
      </c>
      <c r="L1973" s="10" t="str">
        <f t="shared" si="90"/>
        <v xml:space="preserve">Gm. </v>
      </c>
      <c r="M1973" t="str">
        <f t="shared" si="92"/>
        <v>Gm. Mikołajki Pomorskie</v>
      </c>
      <c r="O1973" s="69"/>
      <c r="P1973" s="71"/>
      <c r="Q1973" s="93"/>
    </row>
    <row r="1974" spans="5:17">
      <c r="E1974" s="62" t="str">
        <f t="shared" si="91"/>
        <v>2216032</v>
      </c>
      <c r="F1974">
        <v>16</v>
      </c>
      <c r="G1974">
        <v>3</v>
      </c>
      <c r="H1974" s="72">
        <v>2</v>
      </c>
      <c r="I1974" t="s">
        <v>2595</v>
      </c>
      <c r="J1974" t="s">
        <v>2162</v>
      </c>
      <c r="K1974">
        <v>22</v>
      </c>
      <c r="L1974" s="10" t="str">
        <f t="shared" si="90"/>
        <v xml:space="preserve">Gm. </v>
      </c>
      <c r="M1974" t="str">
        <f t="shared" si="92"/>
        <v>Gm. Stary Dzierzgoń</v>
      </c>
      <c r="O1974" s="69"/>
      <c r="P1974" s="71"/>
      <c r="Q1974" s="93"/>
    </row>
    <row r="1975" spans="5:17">
      <c r="E1975" s="62" t="str">
        <f t="shared" si="91"/>
        <v>2216042</v>
      </c>
      <c r="F1975">
        <v>16</v>
      </c>
      <c r="G1975">
        <v>4</v>
      </c>
      <c r="H1975" s="72">
        <v>2</v>
      </c>
      <c r="I1975" t="s">
        <v>2595</v>
      </c>
      <c r="J1975" t="s">
        <v>2163</v>
      </c>
      <c r="K1975">
        <v>22</v>
      </c>
      <c r="L1975" s="10" t="str">
        <f t="shared" si="90"/>
        <v xml:space="preserve">Gm. </v>
      </c>
      <c r="M1975" t="str">
        <f t="shared" si="92"/>
        <v>Gm. Stary Targ</v>
      </c>
      <c r="O1975" s="69"/>
      <c r="P1975" s="71"/>
      <c r="Q1975" s="93"/>
    </row>
    <row r="1976" spans="5:17">
      <c r="E1976" s="62" t="str">
        <f t="shared" si="91"/>
        <v>2216053</v>
      </c>
      <c r="F1976">
        <v>16</v>
      </c>
      <c r="G1976">
        <v>5</v>
      </c>
      <c r="H1976" s="72">
        <v>3</v>
      </c>
      <c r="I1976" t="s">
        <v>2595</v>
      </c>
      <c r="J1976" t="s">
        <v>2164</v>
      </c>
      <c r="K1976">
        <v>22</v>
      </c>
      <c r="L1976" s="10" t="str">
        <f t="shared" si="90"/>
        <v xml:space="preserve">M.-Gm. </v>
      </c>
      <c r="M1976" t="str">
        <f t="shared" si="92"/>
        <v>M.-Gm. Sztum</v>
      </c>
      <c r="O1976" s="69"/>
      <c r="P1976" s="71"/>
      <c r="Q1976" s="93"/>
    </row>
    <row r="1977" spans="5:17">
      <c r="E1977" s="62" t="str">
        <f t="shared" si="91"/>
        <v>2261000</v>
      </c>
      <c r="F1977">
        <v>61</v>
      </c>
      <c r="G1977">
        <v>0</v>
      </c>
      <c r="H1977" s="72">
        <v>0</v>
      </c>
      <c r="I1977" t="s">
        <v>331</v>
      </c>
      <c r="J1977" t="s">
        <v>365</v>
      </c>
      <c r="K1977">
        <v>22</v>
      </c>
      <c r="L1977" s="10" t="str">
        <f t="shared" si="90"/>
        <v xml:space="preserve">M. </v>
      </c>
      <c r="M1977" t="str">
        <f t="shared" si="92"/>
        <v>M. Gdańsk</v>
      </c>
      <c r="O1977" s="69"/>
      <c r="P1977" s="71"/>
      <c r="Q1977" s="93"/>
    </row>
    <row r="1978" spans="5:17">
      <c r="E1978" s="62" t="str">
        <f t="shared" si="91"/>
        <v>2262000</v>
      </c>
      <c r="F1978">
        <v>62</v>
      </c>
      <c r="G1978">
        <v>0</v>
      </c>
      <c r="H1978" s="72">
        <v>0</v>
      </c>
      <c r="I1978" t="s">
        <v>331</v>
      </c>
      <c r="J1978" t="s">
        <v>366</v>
      </c>
      <c r="K1978">
        <v>22</v>
      </c>
      <c r="L1978" s="10" t="str">
        <f t="shared" si="90"/>
        <v xml:space="preserve">M. </v>
      </c>
      <c r="M1978" t="str">
        <f t="shared" si="92"/>
        <v>M. Gdynia</v>
      </c>
      <c r="O1978" s="69"/>
      <c r="P1978" s="71"/>
      <c r="Q1978" s="93"/>
    </row>
    <row r="1979" spans="5:17">
      <c r="E1979" s="62" t="str">
        <f t="shared" si="91"/>
        <v>2263000</v>
      </c>
      <c r="F1979">
        <v>63</v>
      </c>
      <c r="G1979">
        <v>0</v>
      </c>
      <c r="H1979" s="72">
        <v>0</v>
      </c>
      <c r="I1979" t="s">
        <v>331</v>
      </c>
      <c r="J1979" t="s">
        <v>364</v>
      </c>
      <c r="K1979">
        <v>22</v>
      </c>
      <c r="L1979" s="10" t="str">
        <f t="shared" si="90"/>
        <v xml:space="preserve">M. </v>
      </c>
      <c r="M1979" t="str">
        <f t="shared" si="92"/>
        <v>M. Słupsk</v>
      </c>
      <c r="O1979" s="69"/>
      <c r="P1979" s="71"/>
      <c r="Q1979" s="93"/>
    </row>
    <row r="1980" spans="5:17">
      <c r="E1980" s="62" t="str">
        <f t="shared" si="91"/>
        <v>2264000</v>
      </c>
      <c r="F1980">
        <v>64</v>
      </c>
      <c r="G1980">
        <v>0</v>
      </c>
      <c r="H1980" s="72">
        <v>0</v>
      </c>
      <c r="I1980" t="s">
        <v>331</v>
      </c>
      <c r="J1980" t="s">
        <v>367</v>
      </c>
      <c r="K1980">
        <v>22</v>
      </c>
      <c r="L1980" s="10" t="str">
        <f t="shared" si="90"/>
        <v xml:space="preserve">M. </v>
      </c>
      <c r="M1980" t="str">
        <f t="shared" si="92"/>
        <v>M. Sopot</v>
      </c>
      <c r="O1980" s="69"/>
      <c r="P1980" s="71"/>
      <c r="Q1980" s="93"/>
    </row>
    <row r="1981" spans="5:17">
      <c r="E1981" s="62" t="str">
        <f t="shared" si="91"/>
        <v>2400000</v>
      </c>
      <c r="F1981">
        <v>0</v>
      </c>
      <c r="G1981">
        <v>0</v>
      </c>
      <c r="H1981" s="72">
        <v>0</v>
      </c>
      <c r="I1981" t="s">
        <v>301</v>
      </c>
      <c r="J1981" t="s">
        <v>321</v>
      </c>
      <c r="K1981">
        <v>24</v>
      </c>
      <c r="L1981" s="10" t="str">
        <f t="shared" si="90"/>
        <v xml:space="preserve">Woj. </v>
      </c>
      <c r="M1981" t="str">
        <f t="shared" si="92"/>
        <v>Woj. Śląskie</v>
      </c>
      <c r="O1981" s="69"/>
      <c r="P1981" s="71"/>
      <c r="Q1981" s="93"/>
    </row>
    <row r="1982" spans="5:17">
      <c r="E1982" s="62" t="str">
        <f t="shared" si="91"/>
        <v>2401000</v>
      </c>
      <c r="F1982">
        <v>1</v>
      </c>
      <c r="G1982">
        <v>0</v>
      </c>
      <c r="H1982" s="72">
        <v>0</v>
      </c>
      <c r="I1982" t="s">
        <v>304</v>
      </c>
      <c r="J1982" t="s">
        <v>2165</v>
      </c>
      <c r="K1982">
        <v>24</v>
      </c>
      <c r="L1982" s="10" t="str">
        <f t="shared" si="90"/>
        <v xml:space="preserve">Pow. </v>
      </c>
      <c r="M1982" t="str">
        <f t="shared" si="92"/>
        <v>Pow. Będziński</v>
      </c>
      <c r="O1982" s="69"/>
      <c r="P1982" s="71"/>
      <c r="Q1982" s="93"/>
    </row>
    <row r="1983" spans="5:17">
      <c r="E1983" s="62" t="str">
        <f t="shared" si="91"/>
        <v>2401011</v>
      </c>
      <c r="F1983">
        <v>1</v>
      </c>
      <c r="G1983">
        <v>1</v>
      </c>
      <c r="H1983" s="72">
        <v>1</v>
      </c>
      <c r="I1983" t="s">
        <v>2595</v>
      </c>
      <c r="J1983" t="s">
        <v>2166</v>
      </c>
      <c r="K1983">
        <v>24</v>
      </c>
      <c r="L1983" s="10" t="str">
        <f t="shared" si="90"/>
        <v xml:space="preserve">M. </v>
      </c>
      <c r="M1983" t="str">
        <f t="shared" si="92"/>
        <v>M. Będzin</v>
      </c>
      <c r="O1983" s="69"/>
      <c r="P1983" s="71"/>
      <c r="Q1983" s="93"/>
    </row>
    <row r="1984" spans="5:17">
      <c r="E1984" s="62" t="str">
        <f t="shared" si="91"/>
        <v>2401021</v>
      </c>
      <c r="F1984">
        <v>1</v>
      </c>
      <c r="G1984">
        <v>2</v>
      </c>
      <c r="H1984" s="72">
        <v>1</v>
      </c>
      <c r="I1984" t="s">
        <v>2595</v>
      </c>
      <c r="J1984" t="s">
        <v>2167</v>
      </c>
      <c r="K1984">
        <v>24</v>
      </c>
      <c r="L1984" s="10" t="str">
        <f t="shared" si="90"/>
        <v xml:space="preserve">M. </v>
      </c>
      <c r="M1984" t="str">
        <f t="shared" si="92"/>
        <v>M. Czeladź</v>
      </c>
      <c r="O1984" s="69"/>
      <c r="P1984" s="71"/>
      <c r="Q1984" s="93"/>
    </row>
    <row r="1985" spans="5:17">
      <c r="E1985" s="62" t="str">
        <f t="shared" si="91"/>
        <v>2401031</v>
      </c>
      <c r="F1985">
        <v>1</v>
      </c>
      <c r="G1985">
        <v>3</v>
      </c>
      <c r="H1985" s="72">
        <v>1</v>
      </c>
      <c r="I1985" t="s">
        <v>2595</v>
      </c>
      <c r="J1985" t="s">
        <v>2168</v>
      </c>
      <c r="K1985">
        <v>24</v>
      </c>
      <c r="L1985" s="10" t="str">
        <f t="shared" ref="L1985:L2048" si="93">+IF(H1985=1,"M. ",IF(H1985=2,"Gm. ",IF(H1985=3,"M.-Gm. ",IF(F1985&gt;60,"M. ",LEFT(I1985,3)&amp;". "))))</f>
        <v xml:space="preserve">M. </v>
      </c>
      <c r="M1985" t="str">
        <f t="shared" si="92"/>
        <v>M. Wojkowice</v>
      </c>
      <c r="O1985" s="69"/>
      <c r="P1985" s="71"/>
      <c r="Q1985" s="93"/>
    </row>
    <row r="1986" spans="5:17">
      <c r="E1986" s="62" t="str">
        <f t="shared" ref="E1986:E2049" si="94">TEXT(K1986,"00")&amp;TEXT(F1986,"00")&amp;TEXT(G1986,"00")&amp;TEXT(H1986,"0")</f>
        <v>2401042</v>
      </c>
      <c r="F1986">
        <v>1</v>
      </c>
      <c r="G1986">
        <v>4</v>
      </c>
      <c r="H1986" s="72">
        <v>2</v>
      </c>
      <c r="I1986" t="s">
        <v>2595</v>
      </c>
      <c r="J1986" t="s">
        <v>632</v>
      </c>
      <c r="K1986">
        <v>24</v>
      </c>
      <c r="L1986" s="10" t="str">
        <f t="shared" si="93"/>
        <v xml:space="preserve">Gm. </v>
      </c>
      <c r="M1986" t="str">
        <f t="shared" ref="M1986:M2049" si="95">+L1986&amp;PROPER(J1986)</f>
        <v>Gm. Bobrowniki</v>
      </c>
      <c r="O1986" s="69"/>
      <c r="P1986" s="71"/>
      <c r="Q1986" s="93"/>
    </row>
    <row r="1987" spans="5:17">
      <c r="E1987" s="62" t="str">
        <f t="shared" si="94"/>
        <v>2401052</v>
      </c>
      <c r="F1987">
        <v>1</v>
      </c>
      <c r="G1987">
        <v>5</v>
      </c>
      <c r="H1987" s="72">
        <v>2</v>
      </c>
      <c r="I1987" t="s">
        <v>2595</v>
      </c>
      <c r="J1987" t="s">
        <v>2169</v>
      </c>
      <c r="K1987">
        <v>24</v>
      </c>
      <c r="L1987" s="10" t="str">
        <f t="shared" si="93"/>
        <v xml:space="preserve">Gm. </v>
      </c>
      <c r="M1987" t="str">
        <f t="shared" si="95"/>
        <v>Gm. Mierzęcice</v>
      </c>
      <c r="O1987" s="69"/>
      <c r="P1987" s="71"/>
      <c r="Q1987" s="93"/>
    </row>
    <row r="1988" spans="5:17">
      <c r="E1988" s="62" t="str">
        <f t="shared" si="94"/>
        <v>2401062</v>
      </c>
      <c r="F1988">
        <v>1</v>
      </c>
      <c r="G1988">
        <v>6</v>
      </c>
      <c r="H1988" s="72">
        <v>2</v>
      </c>
      <c r="I1988" t="s">
        <v>2595</v>
      </c>
      <c r="J1988" t="s">
        <v>2170</v>
      </c>
      <c r="K1988">
        <v>24</v>
      </c>
      <c r="L1988" s="10" t="str">
        <f t="shared" si="93"/>
        <v xml:space="preserve">Gm. </v>
      </c>
      <c r="M1988" t="str">
        <f t="shared" si="95"/>
        <v>Gm. Psary</v>
      </c>
      <c r="O1988" s="69"/>
      <c r="P1988" s="71"/>
      <c r="Q1988" s="93"/>
    </row>
    <row r="1989" spans="5:17">
      <c r="E1989" s="62" t="str">
        <f t="shared" si="94"/>
        <v>2401073</v>
      </c>
      <c r="F1989">
        <v>1</v>
      </c>
      <c r="G1989">
        <v>7</v>
      </c>
      <c r="H1989" s="72">
        <v>3</v>
      </c>
      <c r="I1989" t="s">
        <v>2595</v>
      </c>
      <c r="J1989" t="s">
        <v>2171</v>
      </c>
      <c r="K1989">
        <v>24</v>
      </c>
      <c r="L1989" s="10" t="str">
        <f t="shared" si="93"/>
        <v xml:space="preserve">M.-Gm. </v>
      </c>
      <c r="M1989" t="str">
        <f t="shared" si="95"/>
        <v>M.-Gm. Siewierz</v>
      </c>
      <c r="O1989" s="69"/>
      <c r="P1989" s="71"/>
      <c r="Q1989" s="93"/>
    </row>
    <row r="1990" spans="5:17">
      <c r="E1990" s="62" t="str">
        <f t="shared" si="94"/>
        <v>2401081</v>
      </c>
      <c r="F1990">
        <v>1</v>
      </c>
      <c r="G1990">
        <v>8</v>
      </c>
      <c r="H1990" s="72">
        <v>1</v>
      </c>
      <c r="I1990" t="s">
        <v>2595</v>
      </c>
      <c r="J1990" t="s">
        <v>2172</v>
      </c>
      <c r="K1990">
        <v>24</v>
      </c>
      <c r="L1990" s="10" t="str">
        <f t="shared" si="93"/>
        <v xml:space="preserve">M. </v>
      </c>
      <c r="M1990" t="str">
        <f t="shared" si="95"/>
        <v>M. Sławków</v>
      </c>
      <c r="O1990" s="69"/>
      <c r="P1990" s="71"/>
      <c r="Q1990" s="93"/>
    </row>
    <row r="1991" spans="5:17">
      <c r="E1991" s="62" t="str">
        <f t="shared" si="94"/>
        <v>2402000</v>
      </c>
      <c r="F1991">
        <v>2</v>
      </c>
      <c r="G1991">
        <v>0</v>
      </c>
      <c r="H1991" s="72">
        <v>0</v>
      </c>
      <c r="I1991" t="s">
        <v>304</v>
      </c>
      <c r="J1991" t="s">
        <v>1952</v>
      </c>
      <c r="K1991">
        <v>24</v>
      </c>
      <c r="L1991" s="10" t="str">
        <f t="shared" si="93"/>
        <v xml:space="preserve">Pow. </v>
      </c>
      <c r="M1991" t="str">
        <f t="shared" si="95"/>
        <v>Pow. Bielski</v>
      </c>
      <c r="O1991" s="69"/>
      <c r="P1991" s="71"/>
      <c r="Q1991" s="93"/>
    </row>
    <row r="1992" spans="5:17">
      <c r="E1992" s="62" t="str">
        <f t="shared" si="94"/>
        <v>2402011</v>
      </c>
      <c r="F1992">
        <v>2</v>
      </c>
      <c r="G1992">
        <v>1</v>
      </c>
      <c r="H1992" s="72">
        <v>1</v>
      </c>
      <c r="I1992" t="s">
        <v>2595</v>
      </c>
      <c r="J1992" t="s">
        <v>2173</v>
      </c>
      <c r="K1992">
        <v>24</v>
      </c>
      <c r="L1992" s="10" t="str">
        <f t="shared" si="93"/>
        <v xml:space="preserve">M. </v>
      </c>
      <c r="M1992" t="str">
        <f t="shared" si="95"/>
        <v>M. Szczyrk</v>
      </c>
      <c r="O1992" s="69"/>
      <c r="P1992" s="71"/>
      <c r="Q1992" s="93"/>
    </row>
    <row r="1993" spans="5:17">
      <c r="E1993" s="62" t="str">
        <f t="shared" si="94"/>
        <v>2402022</v>
      </c>
      <c r="F1993">
        <v>2</v>
      </c>
      <c r="G1993">
        <v>2</v>
      </c>
      <c r="H1993" s="72">
        <v>2</v>
      </c>
      <c r="I1993" t="s">
        <v>2595</v>
      </c>
      <c r="J1993" t="s">
        <v>2174</v>
      </c>
      <c r="K1993">
        <v>24</v>
      </c>
      <c r="L1993" s="10" t="str">
        <f t="shared" si="93"/>
        <v xml:space="preserve">Gm. </v>
      </c>
      <c r="M1993" t="str">
        <f t="shared" si="95"/>
        <v>Gm. Bestwina</v>
      </c>
      <c r="O1993" s="69"/>
      <c r="P1993" s="71"/>
      <c r="Q1993" s="93"/>
    </row>
    <row r="1994" spans="5:17">
      <c r="E1994" s="62" t="str">
        <f t="shared" si="94"/>
        <v>2402032</v>
      </c>
      <c r="F1994">
        <v>2</v>
      </c>
      <c r="G1994">
        <v>3</v>
      </c>
      <c r="H1994" s="72">
        <v>2</v>
      </c>
      <c r="I1994" t="s">
        <v>2595</v>
      </c>
      <c r="J1994" t="s">
        <v>2175</v>
      </c>
      <c r="K1994">
        <v>24</v>
      </c>
      <c r="L1994" s="10" t="str">
        <f t="shared" si="93"/>
        <v xml:space="preserve">Gm. </v>
      </c>
      <c r="M1994" t="str">
        <f t="shared" si="95"/>
        <v>Gm. Buczkowice</v>
      </c>
      <c r="O1994" s="69"/>
      <c r="P1994" s="71"/>
      <c r="Q1994" s="93"/>
    </row>
    <row r="1995" spans="5:17">
      <c r="E1995" s="62" t="str">
        <f t="shared" si="94"/>
        <v>2402043</v>
      </c>
      <c r="F1995">
        <v>2</v>
      </c>
      <c r="G1995">
        <v>4</v>
      </c>
      <c r="H1995" s="72">
        <v>3</v>
      </c>
      <c r="I1995" t="s">
        <v>2595</v>
      </c>
      <c r="J1995" t="s">
        <v>2176</v>
      </c>
      <c r="K1995">
        <v>24</v>
      </c>
      <c r="L1995" s="10" t="str">
        <f t="shared" si="93"/>
        <v xml:space="preserve">M.-Gm. </v>
      </c>
      <c r="M1995" t="str">
        <f t="shared" si="95"/>
        <v>M.-Gm. Czechowice-Dziedzice</v>
      </c>
      <c r="O1995" s="69"/>
      <c r="P1995" s="71"/>
      <c r="Q1995" s="93"/>
    </row>
    <row r="1996" spans="5:17">
      <c r="E1996" s="62" t="str">
        <f t="shared" si="94"/>
        <v>2402052</v>
      </c>
      <c r="F1996">
        <v>2</v>
      </c>
      <c r="G1996">
        <v>5</v>
      </c>
      <c r="H1996" s="72">
        <v>2</v>
      </c>
      <c r="I1996" t="s">
        <v>2595</v>
      </c>
      <c r="J1996" t="s">
        <v>2177</v>
      </c>
      <c r="K1996">
        <v>24</v>
      </c>
      <c r="L1996" s="10" t="str">
        <f t="shared" si="93"/>
        <v xml:space="preserve">Gm. </v>
      </c>
      <c r="M1996" t="str">
        <f t="shared" si="95"/>
        <v>Gm. Jasienica</v>
      </c>
      <c r="O1996" s="69"/>
      <c r="P1996" s="71"/>
      <c r="Q1996" s="93"/>
    </row>
    <row r="1997" spans="5:17">
      <c r="E1997" s="62" t="str">
        <f t="shared" si="94"/>
        <v>2402062</v>
      </c>
      <c r="F1997">
        <v>2</v>
      </c>
      <c r="G1997">
        <v>6</v>
      </c>
      <c r="H1997" s="72">
        <v>2</v>
      </c>
      <c r="I1997" t="s">
        <v>2595</v>
      </c>
      <c r="J1997" t="s">
        <v>2178</v>
      </c>
      <c r="K1997">
        <v>24</v>
      </c>
      <c r="L1997" s="10" t="str">
        <f t="shared" si="93"/>
        <v xml:space="preserve">Gm. </v>
      </c>
      <c r="M1997" t="str">
        <f t="shared" si="95"/>
        <v>Gm. Jaworze</v>
      </c>
      <c r="O1997" s="69"/>
      <c r="P1997" s="71"/>
      <c r="Q1997" s="93"/>
    </row>
    <row r="1998" spans="5:17">
      <c r="E1998" s="62" t="str">
        <f t="shared" si="94"/>
        <v>2402072</v>
      </c>
      <c r="F1998">
        <v>2</v>
      </c>
      <c r="G1998">
        <v>7</v>
      </c>
      <c r="H1998" s="72">
        <v>2</v>
      </c>
      <c r="I1998" t="s">
        <v>2595</v>
      </c>
      <c r="J1998" t="s">
        <v>2179</v>
      </c>
      <c r="K1998">
        <v>24</v>
      </c>
      <c r="L1998" s="10" t="str">
        <f t="shared" si="93"/>
        <v xml:space="preserve">Gm. </v>
      </c>
      <c r="M1998" t="str">
        <f t="shared" si="95"/>
        <v>Gm. Kozy</v>
      </c>
      <c r="O1998" s="69"/>
      <c r="P1998" s="71"/>
      <c r="Q1998" s="93"/>
    </row>
    <row r="1999" spans="5:17">
      <c r="E1999" s="62" t="str">
        <f t="shared" si="94"/>
        <v>2402082</v>
      </c>
      <c r="F1999">
        <v>2</v>
      </c>
      <c r="G1999">
        <v>8</v>
      </c>
      <c r="H1999" s="72">
        <v>2</v>
      </c>
      <c r="I1999" t="s">
        <v>2595</v>
      </c>
      <c r="J1999" t="s">
        <v>2180</v>
      </c>
      <c r="K1999">
        <v>24</v>
      </c>
      <c r="L1999" s="10" t="str">
        <f t="shared" si="93"/>
        <v xml:space="preserve">Gm. </v>
      </c>
      <c r="M1999" t="str">
        <f t="shared" si="95"/>
        <v>Gm. Porąbka</v>
      </c>
      <c r="O1999" s="69"/>
      <c r="P1999" s="71"/>
      <c r="Q1999" s="93"/>
    </row>
    <row r="2000" spans="5:17">
      <c r="E2000" s="62" t="str">
        <f t="shared" si="94"/>
        <v>2402093</v>
      </c>
      <c r="F2000">
        <v>2</v>
      </c>
      <c r="G2000">
        <v>9</v>
      </c>
      <c r="H2000" s="72">
        <v>3</v>
      </c>
      <c r="I2000" t="s">
        <v>2595</v>
      </c>
      <c r="J2000" t="s">
        <v>2181</v>
      </c>
      <c r="K2000">
        <v>24</v>
      </c>
      <c r="L2000" s="10" t="str">
        <f t="shared" si="93"/>
        <v xml:space="preserve">M.-Gm. </v>
      </c>
      <c r="M2000" t="str">
        <f t="shared" si="95"/>
        <v>M.-Gm. Wilamowice</v>
      </c>
      <c r="O2000" s="69"/>
      <c r="P2000" s="71"/>
      <c r="Q2000" s="93"/>
    </row>
    <row r="2001" spans="5:17">
      <c r="E2001" s="62" t="str">
        <f t="shared" si="94"/>
        <v>2402102</v>
      </c>
      <c r="F2001">
        <v>2</v>
      </c>
      <c r="G2001">
        <v>10</v>
      </c>
      <c r="H2001" s="72">
        <v>2</v>
      </c>
      <c r="I2001" t="s">
        <v>2595</v>
      </c>
      <c r="J2001" t="s">
        <v>2182</v>
      </c>
      <c r="K2001">
        <v>24</v>
      </c>
      <c r="L2001" s="10" t="str">
        <f t="shared" si="93"/>
        <v xml:space="preserve">Gm. </v>
      </c>
      <c r="M2001" t="str">
        <f t="shared" si="95"/>
        <v>Gm. Wilkowice</v>
      </c>
      <c r="O2001" s="69"/>
      <c r="P2001" s="71"/>
      <c r="Q2001" s="93"/>
    </row>
    <row r="2002" spans="5:17">
      <c r="E2002" s="62" t="str">
        <f t="shared" si="94"/>
        <v>2403000</v>
      </c>
      <c r="F2002">
        <v>3</v>
      </c>
      <c r="G2002">
        <v>0</v>
      </c>
      <c r="H2002" s="72">
        <v>0</v>
      </c>
      <c r="I2002" t="s">
        <v>304</v>
      </c>
      <c r="J2002" t="s">
        <v>2183</v>
      </c>
      <c r="K2002">
        <v>24</v>
      </c>
      <c r="L2002" s="10" t="str">
        <f t="shared" si="93"/>
        <v xml:space="preserve">Pow. </v>
      </c>
      <c r="M2002" t="str">
        <f t="shared" si="95"/>
        <v>Pow. Cieszyński</v>
      </c>
      <c r="O2002" s="69"/>
      <c r="P2002" s="71"/>
      <c r="Q2002" s="93"/>
    </row>
    <row r="2003" spans="5:17">
      <c r="E2003" s="62" t="str">
        <f t="shared" si="94"/>
        <v>2403011</v>
      </c>
      <c r="F2003">
        <v>3</v>
      </c>
      <c r="G2003">
        <v>1</v>
      </c>
      <c r="H2003" s="72">
        <v>1</v>
      </c>
      <c r="I2003" t="s">
        <v>2595</v>
      </c>
      <c r="J2003" t="s">
        <v>2184</v>
      </c>
      <c r="K2003">
        <v>24</v>
      </c>
      <c r="L2003" s="10" t="str">
        <f t="shared" si="93"/>
        <v xml:space="preserve">M. </v>
      </c>
      <c r="M2003" t="str">
        <f t="shared" si="95"/>
        <v>M. Cieszyn</v>
      </c>
      <c r="O2003" s="69"/>
      <c r="P2003" s="71"/>
      <c r="Q2003" s="93"/>
    </row>
    <row r="2004" spans="5:17">
      <c r="E2004" s="62" t="str">
        <f t="shared" si="94"/>
        <v>2403021</v>
      </c>
      <c r="F2004">
        <v>3</v>
      </c>
      <c r="G2004">
        <v>2</v>
      </c>
      <c r="H2004" s="72">
        <v>1</v>
      </c>
      <c r="I2004" t="s">
        <v>2595</v>
      </c>
      <c r="J2004" t="s">
        <v>2185</v>
      </c>
      <c r="K2004">
        <v>24</v>
      </c>
      <c r="L2004" s="10" t="str">
        <f t="shared" si="93"/>
        <v xml:space="preserve">M. </v>
      </c>
      <c r="M2004" t="str">
        <f t="shared" si="95"/>
        <v>M. Ustroń</v>
      </c>
      <c r="O2004" s="69"/>
      <c r="P2004" s="71"/>
      <c r="Q2004" s="93"/>
    </row>
    <row r="2005" spans="5:17">
      <c r="E2005" s="62" t="str">
        <f t="shared" si="94"/>
        <v>2403031</v>
      </c>
      <c r="F2005">
        <v>3</v>
      </c>
      <c r="G2005">
        <v>3</v>
      </c>
      <c r="H2005" s="72">
        <v>1</v>
      </c>
      <c r="I2005" t="s">
        <v>2595</v>
      </c>
      <c r="J2005" t="s">
        <v>2186</v>
      </c>
      <c r="K2005">
        <v>24</v>
      </c>
      <c r="L2005" s="10" t="str">
        <f t="shared" si="93"/>
        <v xml:space="preserve">M. </v>
      </c>
      <c r="M2005" t="str">
        <f t="shared" si="95"/>
        <v>M. Wisła</v>
      </c>
      <c r="O2005" s="69"/>
      <c r="P2005" s="71"/>
      <c r="Q2005" s="93"/>
    </row>
    <row r="2006" spans="5:17">
      <c r="E2006" s="62" t="str">
        <f t="shared" si="94"/>
        <v>2403042</v>
      </c>
      <c r="F2006">
        <v>3</v>
      </c>
      <c r="G2006">
        <v>4</v>
      </c>
      <c r="H2006" s="72">
        <v>2</v>
      </c>
      <c r="I2006" t="s">
        <v>2595</v>
      </c>
      <c r="J2006" t="s">
        <v>2187</v>
      </c>
      <c r="K2006">
        <v>24</v>
      </c>
      <c r="L2006" s="10" t="str">
        <f t="shared" si="93"/>
        <v xml:space="preserve">Gm. </v>
      </c>
      <c r="M2006" t="str">
        <f t="shared" si="95"/>
        <v>Gm. Brenna</v>
      </c>
      <c r="O2006" s="69"/>
      <c r="P2006" s="71"/>
      <c r="Q2006" s="93"/>
    </row>
    <row r="2007" spans="5:17">
      <c r="E2007" s="62" t="str">
        <f t="shared" si="94"/>
        <v>2403052</v>
      </c>
      <c r="F2007">
        <v>3</v>
      </c>
      <c r="G2007">
        <v>5</v>
      </c>
      <c r="H2007" s="72">
        <v>2</v>
      </c>
      <c r="I2007" t="s">
        <v>2595</v>
      </c>
      <c r="J2007" t="s">
        <v>2188</v>
      </c>
      <c r="K2007">
        <v>24</v>
      </c>
      <c r="L2007" s="10" t="str">
        <f t="shared" si="93"/>
        <v xml:space="preserve">Gm. </v>
      </c>
      <c r="M2007" t="str">
        <f t="shared" si="95"/>
        <v>Gm. Chybie</v>
      </c>
      <c r="O2007" s="69"/>
      <c r="P2007" s="71"/>
      <c r="Q2007" s="93"/>
    </row>
    <row r="2008" spans="5:17">
      <c r="E2008" s="62" t="str">
        <f t="shared" si="94"/>
        <v>2403062</v>
      </c>
      <c r="F2008">
        <v>3</v>
      </c>
      <c r="G2008">
        <v>6</v>
      </c>
      <c r="H2008" s="72">
        <v>2</v>
      </c>
      <c r="I2008" t="s">
        <v>2595</v>
      </c>
      <c r="J2008" t="s">
        <v>1802</v>
      </c>
      <c r="K2008">
        <v>24</v>
      </c>
      <c r="L2008" s="10" t="str">
        <f t="shared" si="93"/>
        <v xml:space="preserve">Gm. </v>
      </c>
      <c r="M2008" t="str">
        <f t="shared" si="95"/>
        <v>Gm. Dębowiec</v>
      </c>
      <c r="O2008" s="69"/>
      <c r="P2008" s="71"/>
      <c r="Q2008" s="93"/>
    </row>
    <row r="2009" spans="5:17">
      <c r="E2009" s="62" t="str">
        <f t="shared" si="94"/>
        <v>2403072</v>
      </c>
      <c r="F2009">
        <v>3</v>
      </c>
      <c r="G2009">
        <v>7</v>
      </c>
      <c r="H2009" s="72">
        <v>2</v>
      </c>
      <c r="I2009" t="s">
        <v>2595</v>
      </c>
      <c r="J2009" t="s">
        <v>2189</v>
      </c>
      <c r="K2009">
        <v>24</v>
      </c>
      <c r="L2009" s="10" t="str">
        <f t="shared" si="93"/>
        <v xml:space="preserve">Gm. </v>
      </c>
      <c r="M2009" t="str">
        <f t="shared" si="95"/>
        <v>Gm. Goleszów</v>
      </c>
      <c r="O2009" s="69"/>
      <c r="P2009" s="71"/>
      <c r="Q2009" s="93"/>
    </row>
    <row r="2010" spans="5:17">
      <c r="E2010" s="62" t="str">
        <f t="shared" si="94"/>
        <v>2403082</v>
      </c>
      <c r="F2010">
        <v>3</v>
      </c>
      <c r="G2010">
        <v>8</v>
      </c>
      <c r="H2010" s="72">
        <v>2</v>
      </c>
      <c r="I2010" t="s">
        <v>2595</v>
      </c>
      <c r="J2010" t="s">
        <v>2190</v>
      </c>
      <c r="K2010">
        <v>24</v>
      </c>
      <c r="L2010" s="10" t="str">
        <f t="shared" si="93"/>
        <v xml:space="preserve">Gm. </v>
      </c>
      <c r="M2010" t="str">
        <f t="shared" si="95"/>
        <v>Gm. Hażlach</v>
      </c>
      <c r="O2010" s="69"/>
      <c r="P2010" s="71"/>
      <c r="Q2010" s="93"/>
    </row>
    <row r="2011" spans="5:17">
      <c r="E2011" s="62" t="str">
        <f t="shared" si="94"/>
        <v>2403092</v>
      </c>
      <c r="F2011">
        <v>3</v>
      </c>
      <c r="G2011">
        <v>9</v>
      </c>
      <c r="H2011" s="72">
        <v>2</v>
      </c>
      <c r="I2011" t="s">
        <v>2595</v>
      </c>
      <c r="J2011" t="s">
        <v>2191</v>
      </c>
      <c r="K2011">
        <v>24</v>
      </c>
      <c r="L2011" s="10" t="str">
        <f t="shared" si="93"/>
        <v xml:space="preserve">Gm. </v>
      </c>
      <c r="M2011" t="str">
        <f t="shared" si="95"/>
        <v>Gm. Istebna</v>
      </c>
      <c r="O2011" s="69"/>
      <c r="P2011" s="71"/>
      <c r="Q2011" s="93"/>
    </row>
    <row r="2012" spans="5:17">
      <c r="E2012" s="62" t="str">
        <f t="shared" si="94"/>
        <v>2403103</v>
      </c>
      <c r="F2012">
        <v>3</v>
      </c>
      <c r="G2012">
        <v>10</v>
      </c>
      <c r="H2012" s="72">
        <v>3</v>
      </c>
      <c r="I2012" t="s">
        <v>2595</v>
      </c>
      <c r="J2012" t="s">
        <v>2192</v>
      </c>
      <c r="K2012">
        <v>24</v>
      </c>
      <c r="L2012" s="10" t="str">
        <f t="shared" si="93"/>
        <v xml:space="preserve">M.-Gm. </v>
      </c>
      <c r="M2012" t="str">
        <f t="shared" si="95"/>
        <v>M.-Gm. Skoczów</v>
      </c>
      <c r="O2012" s="69"/>
      <c r="P2012" s="71"/>
      <c r="Q2012" s="93"/>
    </row>
    <row r="2013" spans="5:17">
      <c r="E2013" s="62" t="str">
        <f t="shared" si="94"/>
        <v>2403113</v>
      </c>
      <c r="F2013">
        <v>3</v>
      </c>
      <c r="G2013">
        <v>11</v>
      </c>
      <c r="H2013" s="72">
        <v>3</v>
      </c>
      <c r="I2013" t="s">
        <v>2595</v>
      </c>
      <c r="J2013" t="s">
        <v>2193</v>
      </c>
      <c r="K2013">
        <v>24</v>
      </c>
      <c r="L2013" s="10" t="str">
        <f t="shared" si="93"/>
        <v xml:space="preserve">M.-Gm. </v>
      </c>
      <c r="M2013" t="str">
        <f t="shared" si="95"/>
        <v>M.-Gm. Strumień</v>
      </c>
      <c r="O2013" s="69"/>
      <c r="P2013" s="71"/>
      <c r="Q2013" s="93"/>
    </row>
    <row r="2014" spans="5:17">
      <c r="E2014" s="62" t="str">
        <f t="shared" si="94"/>
        <v>2403122</v>
      </c>
      <c r="F2014">
        <v>3</v>
      </c>
      <c r="G2014">
        <v>12</v>
      </c>
      <c r="H2014" s="72">
        <v>2</v>
      </c>
      <c r="I2014" t="s">
        <v>2595</v>
      </c>
      <c r="J2014" t="s">
        <v>2194</v>
      </c>
      <c r="K2014">
        <v>24</v>
      </c>
      <c r="L2014" s="10" t="str">
        <f t="shared" si="93"/>
        <v xml:space="preserve">Gm. </v>
      </c>
      <c r="M2014" t="str">
        <f t="shared" si="95"/>
        <v>Gm. Zebrzydowice</v>
      </c>
      <c r="O2014" s="69"/>
      <c r="P2014" s="71"/>
      <c r="Q2014" s="93"/>
    </row>
    <row r="2015" spans="5:17">
      <c r="E2015" s="62" t="str">
        <f t="shared" si="94"/>
        <v>2404000</v>
      </c>
      <c r="F2015">
        <v>4</v>
      </c>
      <c r="G2015">
        <v>0</v>
      </c>
      <c r="H2015" s="72">
        <v>0</v>
      </c>
      <c r="I2015" t="s">
        <v>304</v>
      </c>
      <c r="J2015" t="s">
        <v>2195</v>
      </c>
      <c r="K2015">
        <v>24</v>
      </c>
      <c r="L2015" s="10" t="str">
        <f t="shared" si="93"/>
        <v xml:space="preserve">Pow. </v>
      </c>
      <c r="M2015" t="str">
        <f t="shared" si="95"/>
        <v>Pow. Częstochowski</v>
      </c>
      <c r="O2015" s="69"/>
      <c r="P2015" s="71"/>
      <c r="Q2015" s="93"/>
    </row>
    <row r="2016" spans="5:17">
      <c r="E2016" s="62" t="str">
        <f t="shared" si="94"/>
        <v>2404013</v>
      </c>
      <c r="F2016">
        <v>4</v>
      </c>
      <c r="G2016">
        <v>1</v>
      </c>
      <c r="H2016" s="72">
        <v>3</v>
      </c>
      <c r="I2016" t="s">
        <v>2595</v>
      </c>
      <c r="J2016" t="s">
        <v>2196</v>
      </c>
      <c r="K2016">
        <v>24</v>
      </c>
      <c r="L2016" s="10" t="str">
        <f t="shared" si="93"/>
        <v xml:space="preserve">M.-Gm. </v>
      </c>
      <c r="M2016" t="str">
        <f t="shared" si="95"/>
        <v>M.-Gm. Blachownia</v>
      </c>
      <c r="O2016" s="69"/>
      <c r="P2016" s="71"/>
      <c r="Q2016" s="93"/>
    </row>
    <row r="2017" spans="5:17">
      <c r="E2017" s="62" t="str">
        <f t="shared" si="94"/>
        <v>2404022</v>
      </c>
      <c r="F2017">
        <v>4</v>
      </c>
      <c r="G2017">
        <v>2</v>
      </c>
      <c r="H2017" s="72">
        <v>2</v>
      </c>
      <c r="I2017" t="s">
        <v>2595</v>
      </c>
      <c r="J2017" t="s">
        <v>2197</v>
      </c>
      <c r="K2017">
        <v>24</v>
      </c>
      <c r="L2017" s="10" t="str">
        <f t="shared" si="93"/>
        <v xml:space="preserve">Gm. </v>
      </c>
      <c r="M2017" t="str">
        <f t="shared" si="95"/>
        <v>Gm. Dąbrowa Zielona</v>
      </c>
      <c r="O2017" s="69"/>
      <c r="P2017" s="71"/>
      <c r="Q2017" s="93"/>
    </row>
    <row r="2018" spans="5:17">
      <c r="E2018" s="62" t="str">
        <f t="shared" si="94"/>
        <v>2404032</v>
      </c>
      <c r="F2018">
        <v>4</v>
      </c>
      <c r="G2018">
        <v>3</v>
      </c>
      <c r="H2018" s="72">
        <v>2</v>
      </c>
      <c r="I2018" t="s">
        <v>2595</v>
      </c>
      <c r="J2018" t="s">
        <v>2013</v>
      </c>
      <c r="K2018">
        <v>24</v>
      </c>
      <c r="L2018" s="10" t="str">
        <f t="shared" si="93"/>
        <v xml:space="preserve">Gm. </v>
      </c>
      <c r="M2018" t="str">
        <f t="shared" si="95"/>
        <v>Gm. Janów</v>
      </c>
      <c r="O2018" s="69"/>
      <c r="P2018" s="71"/>
      <c r="Q2018" s="93"/>
    </row>
    <row r="2019" spans="5:17">
      <c r="E2019" s="62" t="str">
        <f t="shared" si="94"/>
        <v>2404042</v>
      </c>
      <c r="F2019">
        <v>4</v>
      </c>
      <c r="G2019">
        <v>4</v>
      </c>
      <c r="H2019" s="72">
        <v>2</v>
      </c>
      <c r="I2019" t="s">
        <v>2595</v>
      </c>
      <c r="J2019" t="s">
        <v>2198</v>
      </c>
      <c r="K2019">
        <v>24</v>
      </c>
      <c r="L2019" s="10" t="str">
        <f t="shared" si="93"/>
        <v xml:space="preserve">Gm. </v>
      </c>
      <c r="M2019" t="str">
        <f t="shared" si="95"/>
        <v>Gm. Kamienica Polska</v>
      </c>
      <c r="O2019" s="69"/>
      <c r="P2019" s="71"/>
      <c r="Q2019" s="93"/>
    </row>
    <row r="2020" spans="5:17">
      <c r="E2020" s="62" t="str">
        <f t="shared" si="94"/>
        <v>2404052</v>
      </c>
      <c r="F2020">
        <v>4</v>
      </c>
      <c r="G2020">
        <v>5</v>
      </c>
      <c r="H2020" s="72">
        <v>2</v>
      </c>
      <c r="I2020" t="s">
        <v>2595</v>
      </c>
      <c r="J2020" t="s">
        <v>2199</v>
      </c>
      <c r="K2020">
        <v>24</v>
      </c>
      <c r="L2020" s="10" t="str">
        <f t="shared" si="93"/>
        <v xml:space="preserve">Gm. </v>
      </c>
      <c r="M2020" t="str">
        <f t="shared" si="95"/>
        <v>Gm. Kłomnice</v>
      </c>
      <c r="O2020" s="69"/>
      <c r="P2020" s="71"/>
      <c r="Q2020" s="93"/>
    </row>
    <row r="2021" spans="5:17">
      <c r="E2021" s="62" t="str">
        <f t="shared" si="94"/>
        <v>2404063</v>
      </c>
      <c r="F2021">
        <v>4</v>
      </c>
      <c r="G2021">
        <v>6</v>
      </c>
      <c r="H2021" s="72">
        <v>3</v>
      </c>
      <c r="I2021" t="s">
        <v>2595</v>
      </c>
      <c r="J2021" t="s">
        <v>2200</v>
      </c>
      <c r="K2021">
        <v>24</v>
      </c>
      <c r="L2021" s="10" t="str">
        <f t="shared" si="93"/>
        <v xml:space="preserve">M.-Gm. </v>
      </c>
      <c r="M2021" t="str">
        <f t="shared" si="95"/>
        <v>M.-Gm. Koniecpol</v>
      </c>
      <c r="O2021" s="69"/>
      <c r="P2021" s="71"/>
      <c r="Q2021" s="93"/>
    </row>
    <row r="2022" spans="5:17">
      <c r="E2022" s="62" t="str">
        <f t="shared" si="94"/>
        <v>2404072</v>
      </c>
      <c r="F2022">
        <v>4</v>
      </c>
      <c r="G2022">
        <v>7</v>
      </c>
      <c r="H2022" s="72">
        <v>2</v>
      </c>
      <c r="I2022" t="s">
        <v>2595</v>
      </c>
      <c r="J2022" t="s">
        <v>2201</v>
      </c>
      <c r="K2022">
        <v>24</v>
      </c>
      <c r="L2022" s="10" t="str">
        <f t="shared" si="93"/>
        <v xml:space="preserve">Gm. </v>
      </c>
      <c r="M2022" t="str">
        <f t="shared" si="95"/>
        <v>Gm. Konopiska</v>
      </c>
      <c r="O2022" s="69"/>
      <c r="P2022" s="71"/>
      <c r="Q2022" s="93"/>
    </row>
    <row r="2023" spans="5:17">
      <c r="E2023" s="62" t="str">
        <f t="shared" si="94"/>
        <v>2404082</v>
      </c>
      <c r="F2023">
        <v>4</v>
      </c>
      <c r="G2023">
        <v>8</v>
      </c>
      <c r="H2023" s="72">
        <v>2</v>
      </c>
      <c r="I2023" t="s">
        <v>2595</v>
      </c>
      <c r="J2023" t="s">
        <v>2202</v>
      </c>
      <c r="K2023">
        <v>24</v>
      </c>
      <c r="L2023" s="10" t="str">
        <f t="shared" si="93"/>
        <v xml:space="preserve">Gm. </v>
      </c>
      <c r="M2023" t="str">
        <f t="shared" si="95"/>
        <v>Gm. Kruszyna</v>
      </c>
      <c r="O2023" s="69"/>
      <c r="P2023" s="71"/>
      <c r="Q2023" s="93"/>
    </row>
    <row r="2024" spans="5:17">
      <c r="E2024" s="62" t="str">
        <f t="shared" si="94"/>
        <v>2404092</v>
      </c>
      <c r="F2024">
        <v>4</v>
      </c>
      <c r="G2024">
        <v>9</v>
      </c>
      <c r="H2024" s="72">
        <v>2</v>
      </c>
      <c r="I2024" t="s">
        <v>2595</v>
      </c>
      <c r="J2024" t="s">
        <v>2203</v>
      </c>
      <c r="K2024">
        <v>24</v>
      </c>
      <c r="L2024" s="10" t="str">
        <f t="shared" si="93"/>
        <v xml:space="preserve">Gm. </v>
      </c>
      <c r="M2024" t="str">
        <f t="shared" si="95"/>
        <v>Gm. Lelów</v>
      </c>
      <c r="O2024" s="69"/>
      <c r="P2024" s="71"/>
      <c r="Q2024" s="93"/>
    </row>
    <row r="2025" spans="5:17">
      <c r="E2025" s="62" t="str">
        <f t="shared" si="94"/>
        <v>2404102</v>
      </c>
      <c r="F2025">
        <v>4</v>
      </c>
      <c r="G2025">
        <v>10</v>
      </c>
      <c r="H2025" s="72">
        <v>2</v>
      </c>
      <c r="I2025" t="s">
        <v>2595</v>
      </c>
      <c r="J2025" t="s">
        <v>2204</v>
      </c>
      <c r="K2025">
        <v>24</v>
      </c>
      <c r="L2025" s="10" t="str">
        <f t="shared" si="93"/>
        <v xml:space="preserve">Gm. </v>
      </c>
      <c r="M2025" t="str">
        <f t="shared" si="95"/>
        <v>Gm. Mstów</v>
      </c>
      <c r="O2025" s="69"/>
      <c r="P2025" s="71"/>
      <c r="Q2025" s="93"/>
    </row>
    <row r="2026" spans="5:17">
      <c r="E2026" s="62" t="str">
        <f t="shared" si="94"/>
        <v>2404112</v>
      </c>
      <c r="F2026">
        <v>4</v>
      </c>
      <c r="G2026">
        <v>11</v>
      </c>
      <c r="H2026" s="72">
        <v>2</v>
      </c>
      <c r="I2026" t="s">
        <v>2595</v>
      </c>
      <c r="J2026" t="s">
        <v>2205</v>
      </c>
      <c r="K2026">
        <v>24</v>
      </c>
      <c r="L2026" s="10" t="str">
        <f t="shared" si="93"/>
        <v xml:space="preserve">Gm. </v>
      </c>
      <c r="M2026" t="str">
        <f t="shared" si="95"/>
        <v>Gm. Mykanów</v>
      </c>
      <c r="O2026" s="69"/>
      <c r="P2026" s="71"/>
      <c r="Q2026" s="93"/>
    </row>
    <row r="2027" spans="5:17">
      <c r="E2027" s="62" t="str">
        <f t="shared" si="94"/>
        <v>2404123</v>
      </c>
      <c r="F2027">
        <v>4</v>
      </c>
      <c r="G2027">
        <v>12</v>
      </c>
      <c r="H2027" s="72">
        <v>3</v>
      </c>
      <c r="I2027" t="s">
        <v>2595</v>
      </c>
      <c r="J2027" t="s">
        <v>2206</v>
      </c>
      <c r="K2027">
        <v>24</v>
      </c>
      <c r="L2027" s="10" t="str">
        <f t="shared" si="93"/>
        <v xml:space="preserve">M.-Gm. </v>
      </c>
      <c r="M2027" t="str">
        <f t="shared" si="95"/>
        <v>M.-Gm. Olsztyn</v>
      </c>
      <c r="O2027" s="69">
        <v>1</v>
      </c>
      <c r="P2027" s="71"/>
      <c r="Q2027" s="93"/>
    </row>
    <row r="2028" spans="5:17">
      <c r="E2028" s="62" t="str">
        <f t="shared" si="94"/>
        <v>2404132</v>
      </c>
      <c r="F2028">
        <v>4</v>
      </c>
      <c r="G2028">
        <v>13</v>
      </c>
      <c r="H2028" s="72">
        <v>2</v>
      </c>
      <c r="I2028" t="s">
        <v>2595</v>
      </c>
      <c r="J2028" t="s">
        <v>2207</v>
      </c>
      <c r="K2028">
        <v>24</v>
      </c>
      <c r="L2028" s="10" t="str">
        <f t="shared" si="93"/>
        <v xml:space="preserve">Gm. </v>
      </c>
      <c r="M2028" t="str">
        <f t="shared" si="95"/>
        <v>Gm. Poczesna</v>
      </c>
      <c r="O2028" s="69"/>
      <c r="P2028" s="71"/>
      <c r="Q2028" s="93"/>
    </row>
    <row r="2029" spans="5:17">
      <c r="E2029" s="62" t="str">
        <f t="shared" si="94"/>
        <v>2404143</v>
      </c>
      <c r="F2029">
        <v>4</v>
      </c>
      <c r="G2029">
        <v>14</v>
      </c>
      <c r="H2029" s="72">
        <v>3</v>
      </c>
      <c r="I2029" t="s">
        <v>2595</v>
      </c>
      <c r="J2029" t="s">
        <v>2208</v>
      </c>
      <c r="K2029">
        <v>24</v>
      </c>
      <c r="L2029" s="10" t="str">
        <f t="shared" si="93"/>
        <v xml:space="preserve">M.-Gm. </v>
      </c>
      <c r="M2029" t="str">
        <f t="shared" si="95"/>
        <v>M.-Gm. Przyrów</v>
      </c>
      <c r="O2029" s="69"/>
      <c r="P2029" s="71"/>
      <c r="Q2029" s="93">
        <v>1</v>
      </c>
    </row>
    <row r="2030" spans="5:17">
      <c r="E2030" s="62" t="str">
        <f t="shared" si="94"/>
        <v>2404152</v>
      </c>
      <c r="F2030">
        <v>4</v>
      </c>
      <c r="G2030">
        <v>15</v>
      </c>
      <c r="H2030" s="72">
        <v>2</v>
      </c>
      <c r="I2030" t="s">
        <v>2595</v>
      </c>
      <c r="J2030" t="s">
        <v>2209</v>
      </c>
      <c r="K2030">
        <v>24</v>
      </c>
      <c r="L2030" s="10" t="str">
        <f t="shared" si="93"/>
        <v xml:space="preserve">Gm. </v>
      </c>
      <c r="M2030" t="str">
        <f t="shared" si="95"/>
        <v>Gm. Rędziny</v>
      </c>
      <c r="O2030" s="69"/>
      <c r="P2030" s="71"/>
      <c r="Q2030" s="93"/>
    </row>
    <row r="2031" spans="5:17">
      <c r="E2031" s="62" t="str">
        <f t="shared" si="94"/>
        <v>2404162</v>
      </c>
      <c r="F2031">
        <v>4</v>
      </c>
      <c r="G2031">
        <v>16</v>
      </c>
      <c r="H2031" s="72">
        <v>2</v>
      </c>
      <c r="I2031" t="s">
        <v>2595</v>
      </c>
      <c r="J2031" t="s">
        <v>2210</v>
      </c>
      <c r="K2031">
        <v>24</v>
      </c>
      <c r="L2031" s="10" t="str">
        <f t="shared" si="93"/>
        <v xml:space="preserve">Gm. </v>
      </c>
      <c r="M2031" t="str">
        <f t="shared" si="95"/>
        <v>Gm. Starcza</v>
      </c>
      <c r="O2031" s="69"/>
      <c r="P2031" s="71"/>
      <c r="Q2031" s="93"/>
    </row>
    <row r="2032" spans="5:17">
      <c r="E2032" s="62" t="str">
        <f t="shared" si="94"/>
        <v>2405000</v>
      </c>
      <c r="F2032">
        <v>5</v>
      </c>
      <c r="G2032">
        <v>0</v>
      </c>
      <c r="H2032" s="72">
        <v>0</v>
      </c>
      <c r="I2032" t="s">
        <v>304</v>
      </c>
      <c r="J2032" t="s">
        <v>2211</v>
      </c>
      <c r="K2032">
        <v>24</v>
      </c>
      <c r="L2032" s="10" t="str">
        <f t="shared" si="93"/>
        <v xml:space="preserve">Pow. </v>
      </c>
      <c r="M2032" t="str">
        <f t="shared" si="95"/>
        <v>Pow. Gliwicki</v>
      </c>
      <c r="O2032" s="69"/>
      <c r="P2032" s="71"/>
      <c r="Q2032" s="93"/>
    </row>
    <row r="2033" spans="5:17">
      <c r="E2033" s="62" t="str">
        <f t="shared" si="94"/>
        <v>2405011</v>
      </c>
      <c r="F2033">
        <v>5</v>
      </c>
      <c r="G2033">
        <v>1</v>
      </c>
      <c r="H2033" s="72">
        <v>1</v>
      </c>
      <c r="I2033" t="s">
        <v>2595</v>
      </c>
      <c r="J2033" t="s">
        <v>2212</v>
      </c>
      <c r="K2033">
        <v>24</v>
      </c>
      <c r="L2033" s="10" t="str">
        <f t="shared" si="93"/>
        <v xml:space="preserve">M. </v>
      </c>
      <c r="M2033" t="str">
        <f t="shared" si="95"/>
        <v>M. Knurów</v>
      </c>
      <c r="O2033" s="69"/>
      <c r="P2033" s="71"/>
      <c r="Q2033" s="93"/>
    </row>
    <row r="2034" spans="5:17">
      <c r="E2034" s="62" t="str">
        <f t="shared" si="94"/>
        <v>2405021</v>
      </c>
      <c r="F2034">
        <v>5</v>
      </c>
      <c r="G2034">
        <v>2</v>
      </c>
      <c r="H2034" s="72">
        <v>1</v>
      </c>
      <c r="I2034" t="s">
        <v>2595</v>
      </c>
      <c r="J2034" t="s">
        <v>2213</v>
      </c>
      <c r="K2034">
        <v>24</v>
      </c>
      <c r="L2034" s="10" t="str">
        <f t="shared" si="93"/>
        <v xml:space="preserve">M. </v>
      </c>
      <c r="M2034" t="str">
        <f t="shared" si="95"/>
        <v>M. Pyskowice</v>
      </c>
      <c r="O2034" s="69"/>
      <c r="P2034" s="71"/>
      <c r="Q2034" s="93"/>
    </row>
    <row r="2035" spans="5:17">
      <c r="E2035" s="62" t="str">
        <f t="shared" si="94"/>
        <v>2405032</v>
      </c>
      <c r="F2035">
        <v>5</v>
      </c>
      <c r="G2035">
        <v>3</v>
      </c>
      <c r="H2035" s="72">
        <v>2</v>
      </c>
      <c r="I2035" t="s">
        <v>2595</v>
      </c>
      <c r="J2035" t="s">
        <v>2214</v>
      </c>
      <c r="K2035">
        <v>24</v>
      </c>
      <c r="L2035" s="10" t="str">
        <f t="shared" si="93"/>
        <v xml:space="preserve">Gm. </v>
      </c>
      <c r="M2035" t="str">
        <f t="shared" si="95"/>
        <v>Gm. Gierałtowice</v>
      </c>
      <c r="O2035" s="69"/>
      <c r="P2035" s="71"/>
      <c r="Q2035" s="93"/>
    </row>
    <row r="2036" spans="5:17">
      <c r="E2036" s="62" t="str">
        <f t="shared" si="94"/>
        <v>2405042</v>
      </c>
      <c r="F2036">
        <v>5</v>
      </c>
      <c r="G2036">
        <v>4</v>
      </c>
      <c r="H2036" s="72">
        <v>2</v>
      </c>
      <c r="I2036" t="s">
        <v>2595</v>
      </c>
      <c r="J2036" t="s">
        <v>2215</v>
      </c>
      <c r="K2036">
        <v>24</v>
      </c>
      <c r="L2036" s="10" t="str">
        <f t="shared" si="93"/>
        <v xml:space="preserve">Gm. </v>
      </c>
      <c r="M2036" t="str">
        <f t="shared" si="95"/>
        <v>Gm. Pilchowice</v>
      </c>
      <c r="O2036" s="69"/>
      <c r="P2036" s="71"/>
      <c r="Q2036" s="93"/>
    </row>
    <row r="2037" spans="5:17">
      <c r="E2037" s="62" t="str">
        <f t="shared" si="94"/>
        <v>2405052</v>
      </c>
      <c r="F2037">
        <v>5</v>
      </c>
      <c r="G2037">
        <v>5</v>
      </c>
      <c r="H2037" s="72">
        <v>2</v>
      </c>
      <c r="I2037" t="s">
        <v>2595</v>
      </c>
      <c r="J2037" t="s">
        <v>2216</v>
      </c>
      <c r="K2037">
        <v>24</v>
      </c>
      <c r="L2037" s="10" t="str">
        <f t="shared" si="93"/>
        <v xml:space="preserve">Gm. </v>
      </c>
      <c r="M2037" t="str">
        <f t="shared" si="95"/>
        <v>Gm. Rudziniec</v>
      </c>
      <c r="O2037" s="69"/>
      <c r="P2037" s="71"/>
      <c r="Q2037" s="93"/>
    </row>
    <row r="2038" spans="5:17">
      <c r="E2038" s="62" t="str">
        <f t="shared" si="94"/>
        <v>2405063</v>
      </c>
      <c r="F2038">
        <v>5</v>
      </c>
      <c r="G2038">
        <v>6</v>
      </c>
      <c r="H2038" s="72">
        <v>3</v>
      </c>
      <c r="I2038" t="s">
        <v>2595</v>
      </c>
      <c r="J2038" t="s">
        <v>2217</v>
      </c>
      <c r="K2038">
        <v>24</v>
      </c>
      <c r="L2038" s="10" t="str">
        <f t="shared" si="93"/>
        <v xml:space="preserve">M.-Gm. </v>
      </c>
      <c r="M2038" t="str">
        <f t="shared" si="95"/>
        <v>M.-Gm. Sośnicowice</v>
      </c>
      <c r="O2038" s="69"/>
      <c r="P2038" s="71"/>
      <c r="Q2038" s="93"/>
    </row>
    <row r="2039" spans="5:17">
      <c r="E2039" s="62" t="str">
        <f t="shared" si="94"/>
        <v>2405073</v>
      </c>
      <c r="F2039">
        <v>5</v>
      </c>
      <c r="G2039">
        <v>7</v>
      </c>
      <c r="H2039" s="72">
        <v>3</v>
      </c>
      <c r="I2039" t="s">
        <v>2595</v>
      </c>
      <c r="J2039" t="s">
        <v>2218</v>
      </c>
      <c r="K2039">
        <v>24</v>
      </c>
      <c r="L2039" s="10" t="str">
        <f t="shared" si="93"/>
        <v xml:space="preserve">M.-Gm. </v>
      </c>
      <c r="M2039" t="str">
        <f t="shared" si="95"/>
        <v>M.-Gm. Toszek</v>
      </c>
      <c r="O2039" s="69"/>
      <c r="P2039" s="71"/>
      <c r="Q2039" s="93"/>
    </row>
    <row r="2040" spans="5:17">
      <c r="E2040" s="62" t="str">
        <f t="shared" si="94"/>
        <v>2405082</v>
      </c>
      <c r="F2040">
        <v>5</v>
      </c>
      <c r="G2040">
        <v>8</v>
      </c>
      <c r="H2040" s="72">
        <v>2</v>
      </c>
      <c r="I2040" t="s">
        <v>2595</v>
      </c>
      <c r="J2040" t="s">
        <v>2219</v>
      </c>
      <c r="K2040">
        <v>24</v>
      </c>
      <c r="L2040" s="10" t="str">
        <f t="shared" si="93"/>
        <v xml:space="preserve">Gm. </v>
      </c>
      <c r="M2040" t="str">
        <f t="shared" si="95"/>
        <v>Gm. Wielowieś</v>
      </c>
      <c r="O2040" s="69"/>
      <c r="P2040" s="71"/>
      <c r="Q2040" s="93"/>
    </row>
    <row r="2041" spans="5:17">
      <c r="E2041" s="62" t="str">
        <f t="shared" si="94"/>
        <v>2406000</v>
      </c>
      <c r="F2041">
        <v>6</v>
      </c>
      <c r="G2041">
        <v>0</v>
      </c>
      <c r="H2041" s="72">
        <v>0</v>
      </c>
      <c r="I2041" t="s">
        <v>304</v>
      </c>
      <c r="J2041" t="s">
        <v>2220</v>
      </c>
      <c r="K2041">
        <v>24</v>
      </c>
      <c r="L2041" s="10" t="str">
        <f t="shared" si="93"/>
        <v xml:space="preserve">Pow. </v>
      </c>
      <c r="M2041" t="str">
        <f t="shared" si="95"/>
        <v>Pow. Kłobucki</v>
      </c>
      <c r="O2041" s="69"/>
      <c r="P2041" s="71"/>
      <c r="Q2041" s="93"/>
    </row>
    <row r="2042" spans="5:17">
      <c r="E2042" s="62" t="str">
        <f t="shared" si="94"/>
        <v>2406013</v>
      </c>
      <c r="F2042">
        <v>6</v>
      </c>
      <c r="G2042">
        <v>1</v>
      </c>
      <c r="H2042" s="72">
        <v>3</v>
      </c>
      <c r="I2042" t="s">
        <v>2595</v>
      </c>
      <c r="J2042" t="s">
        <v>2221</v>
      </c>
      <c r="K2042">
        <v>24</v>
      </c>
      <c r="L2042" s="10" t="str">
        <f t="shared" si="93"/>
        <v xml:space="preserve">M.-Gm. </v>
      </c>
      <c r="M2042" t="str">
        <f t="shared" si="95"/>
        <v>M.-Gm. Kłobuck</v>
      </c>
      <c r="O2042" s="69"/>
      <c r="P2042" s="71"/>
      <c r="Q2042" s="93"/>
    </row>
    <row r="2043" spans="5:17">
      <c r="E2043" s="62" t="str">
        <f t="shared" si="94"/>
        <v>2406023</v>
      </c>
      <c r="F2043">
        <v>6</v>
      </c>
      <c r="G2043">
        <v>2</v>
      </c>
      <c r="H2043" s="72">
        <v>3</v>
      </c>
      <c r="I2043" t="s">
        <v>2595</v>
      </c>
      <c r="J2043" t="s">
        <v>2222</v>
      </c>
      <c r="K2043">
        <v>24</v>
      </c>
      <c r="L2043" s="10" t="str">
        <f t="shared" si="93"/>
        <v xml:space="preserve">M.-Gm. </v>
      </c>
      <c r="M2043" t="str">
        <f t="shared" si="95"/>
        <v>M.-Gm. Krzepice</v>
      </c>
      <c r="O2043" s="69"/>
      <c r="P2043" s="71"/>
      <c r="Q2043" s="93"/>
    </row>
    <row r="2044" spans="5:17">
      <c r="E2044" s="62" t="str">
        <f t="shared" si="94"/>
        <v>2406032</v>
      </c>
      <c r="F2044">
        <v>6</v>
      </c>
      <c r="G2044">
        <v>3</v>
      </c>
      <c r="H2044" s="72">
        <v>2</v>
      </c>
      <c r="I2044" t="s">
        <v>2595</v>
      </c>
      <c r="J2044" t="s">
        <v>2223</v>
      </c>
      <c r="K2044">
        <v>24</v>
      </c>
      <c r="L2044" s="10" t="str">
        <f t="shared" si="93"/>
        <v xml:space="preserve">Gm. </v>
      </c>
      <c r="M2044" t="str">
        <f t="shared" si="95"/>
        <v>Gm. Lipie</v>
      </c>
      <c r="O2044" s="69"/>
      <c r="P2044" s="71"/>
      <c r="Q2044" s="93"/>
    </row>
    <row r="2045" spans="5:17">
      <c r="E2045" s="62" t="str">
        <f t="shared" si="94"/>
        <v>2406042</v>
      </c>
      <c r="F2045">
        <v>6</v>
      </c>
      <c r="G2045">
        <v>4</v>
      </c>
      <c r="H2045" s="72">
        <v>2</v>
      </c>
      <c r="I2045" t="s">
        <v>2595</v>
      </c>
      <c r="J2045" t="s">
        <v>2224</v>
      </c>
      <c r="K2045">
        <v>24</v>
      </c>
      <c r="L2045" s="10" t="str">
        <f t="shared" si="93"/>
        <v xml:space="preserve">Gm. </v>
      </c>
      <c r="M2045" t="str">
        <f t="shared" si="95"/>
        <v>Gm. Miedźno</v>
      </c>
      <c r="O2045" s="69"/>
      <c r="P2045" s="71"/>
      <c r="Q2045" s="93"/>
    </row>
    <row r="2046" spans="5:17">
      <c r="E2046" s="62" t="str">
        <f t="shared" si="94"/>
        <v>2406052</v>
      </c>
      <c r="F2046">
        <v>6</v>
      </c>
      <c r="G2046">
        <v>5</v>
      </c>
      <c r="H2046" s="72">
        <v>2</v>
      </c>
      <c r="I2046" t="s">
        <v>2595</v>
      </c>
      <c r="J2046" t="s">
        <v>2225</v>
      </c>
      <c r="K2046">
        <v>24</v>
      </c>
      <c r="L2046" s="10" t="str">
        <f t="shared" si="93"/>
        <v xml:space="preserve">Gm. </v>
      </c>
      <c r="M2046" t="str">
        <f t="shared" si="95"/>
        <v>Gm. Opatów</v>
      </c>
      <c r="O2046" s="69"/>
      <c r="P2046" s="71"/>
      <c r="Q2046" s="93"/>
    </row>
    <row r="2047" spans="5:17">
      <c r="E2047" s="62" t="str">
        <f t="shared" si="94"/>
        <v>2406062</v>
      </c>
      <c r="F2047">
        <v>6</v>
      </c>
      <c r="G2047">
        <v>6</v>
      </c>
      <c r="H2047" s="72">
        <v>2</v>
      </c>
      <c r="I2047" t="s">
        <v>2595</v>
      </c>
      <c r="J2047" t="s">
        <v>2226</v>
      </c>
      <c r="K2047">
        <v>24</v>
      </c>
      <c r="L2047" s="10" t="str">
        <f t="shared" si="93"/>
        <v xml:space="preserve">Gm. </v>
      </c>
      <c r="M2047" t="str">
        <f t="shared" si="95"/>
        <v>Gm. Panki</v>
      </c>
      <c r="O2047" s="69"/>
      <c r="P2047" s="71"/>
      <c r="Q2047" s="93"/>
    </row>
    <row r="2048" spans="5:17">
      <c r="E2048" s="62" t="str">
        <f t="shared" si="94"/>
        <v>2406072</v>
      </c>
      <c r="F2048">
        <v>6</v>
      </c>
      <c r="G2048">
        <v>7</v>
      </c>
      <c r="H2048" s="72">
        <v>2</v>
      </c>
      <c r="I2048" t="s">
        <v>2595</v>
      </c>
      <c r="J2048" t="s">
        <v>2227</v>
      </c>
      <c r="K2048">
        <v>24</v>
      </c>
      <c r="L2048" s="10" t="str">
        <f t="shared" si="93"/>
        <v xml:space="preserve">Gm. </v>
      </c>
      <c r="M2048" t="str">
        <f t="shared" si="95"/>
        <v>Gm. Popów</v>
      </c>
      <c r="O2048" s="69"/>
      <c r="P2048" s="71"/>
      <c r="Q2048" s="93"/>
    </row>
    <row r="2049" spans="5:17">
      <c r="E2049" s="62" t="str">
        <f t="shared" si="94"/>
        <v>2406082</v>
      </c>
      <c r="F2049">
        <v>6</v>
      </c>
      <c r="G2049">
        <v>8</v>
      </c>
      <c r="H2049" s="72">
        <v>2</v>
      </c>
      <c r="I2049" t="s">
        <v>2595</v>
      </c>
      <c r="J2049" t="s">
        <v>2228</v>
      </c>
      <c r="K2049">
        <v>24</v>
      </c>
      <c r="L2049" s="10" t="str">
        <f t="shared" ref="L2049:L2112" si="96">+IF(H2049=1,"M. ",IF(H2049=2,"Gm. ",IF(H2049=3,"M.-Gm. ",IF(F2049&gt;60,"M. ",LEFT(I2049,3)&amp;". "))))</f>
        <v xml:space="preserve">Gm. </v>
      </c>
      <c r="M2049" t="str">
        <f t="shared" si="95"/>
        <v>Gm. Przystajń</v>
      </c>
      <c r="O2049" s="69"/>
      <c r="P2049" s="71"/>
      <c r="Q2049" s="93"/>
    </row>
    <row r="2050" spans="5:17">
      <c r="E2050" s="62" t="str">
        <f t="shared" ref="E2050:E2113" si="97">TEXT(K2050,"00")&amp;TEXT(F2050,"00")&amp;TEXT(G2050,"00")&amp;TEXT(H2050,"0")</f>
        <v>2406092</v>
      </c>
      <c r="F2050">
        <v>6</v>
      </c>
      <c r="G2050">
        <v>9</v>
      </c>
      <c r="H2050" s="72">
        <v>2</v>
      </c>
      <c r="I2050" t="s">
        <v>2595</v>
      </c>
      <c r="J2050" t="s">
        <v>2229</v>
      </c>
      <c r="K2050">
        <v>24</v>
      </c>
      <c r="L2050" s="10" t="str">
        <f t="shared" si="96"/>
        <v xml:space="preserve">Gm. </v>
      </c>
      <c r="M2050" t="str">
        <f t="shared" ref="M2050:M2113" si="98">+L2050&amp;PROPER(J2050)</f>
        <v>Gm. Wręczyca Wielka</v>
      </c>
      <c r="O2050" s="69"/>
      <c r="P2050" s="71"/>
      <c r="Q2050" s="93"/>
    </row>
    <row r="2051" spans="5:17">
      <c r="E2051" s="62" t="str">
        <f t="shared" si="97"/>
        <v>2407000</v>
      </c>
      <c r="F2051">
        <v>7</v>
      </c>
      <c r="G2051">
        <v>0</v>
      </c>
      <c r="H2051" s="72">
        <v>0</v>
      </c>
      <c r="I2051" t="s">
        <v>304</v>
      </c>
      <c r="J2051" t="s">
        <v>2230</v>
      </c>
      <c r="K2051">
        <v>24</v>
      </c>
      <c r="L2051" s="10" t="str">
        <f t="shared" si="96"/>
        <v xml:space="preserve">Pow. </v>
      </c>
      <c r="M2051" t="str">
        <f t="shared" si="98"/>
        <v>Pow. Lubliniecki</v>
      </c>
      <c r="O2051" s="69"/>
      <c r="P2051" s="71"/>
      <c r="Q2051" s="93"/>
    </row>
    <row r="2052" spans="5:17">
      <c r="E2052" s="62" t="str">
        <f t="shared" si="97"/>
        <v>2407011</v>
      </c>
      <c r="F2052">
        <v>7</v>
      </c>
      <c r="G2052">
        <v>1</v>
      </c>
      <c r="H2052" s="72">
        <v>1</v>
      </c>
      <c r="I2052" t="s">
        <v>2595</v>
      </c>
      <c r="J2052" t="s">
        <v>2231</v>
      </c>
      <c r="K2052">
        <v>24</v>
      </c>
      <c r="L2052" s="10" t="str">
        <f t="shared" si="96"/>
        <v xml:space="preserve">M. </v>
      </c>
      <c r="M2052" t="str">
        <f t="shared" si="98"/>
        <v>M. Lubliniec</v>
      </c>
      <c r="O2052" s="69"/>
      <c r="P2052" s="71"/>
      <c r="Q2052" s="93"/>
    </row>
    <row r="2053" spans="5:17">
      <c r="E2053" s="62" t="str">
        <f t="shared" si="97"/>
        <v>2407022</v>
      </c>
      <c r="F2053">
        <v>7</v>
      </c>
      <c r="G2053">
        <v>2</v>
      </c>
      <c r="H2053" s="72">
        <v>2</v>
      </c>
      <c r="I2053" t="s">
        <v>2595</v>
      </c>
      <c r="J2053" t="s">
        <v>2232</v>
      </c>
      <c r="K2053">
        <v>24</v>
      </c>
      <c r="L2053" s="10" t="str">
        <f t="shared" si="96"/>
        <v xml:space="preserve">Gm. </v>
      </c>
      <c r="M2053" t="str">
        <f t="shared" si="98"/>
        <v>Gm. Boronów</v>
      </c>
      <c r="O2053" s="69"/>
      <c r="P2053" s="71"/>
      <c r="Q2053" s="93"/>
    </row>
    <row r="2054" spans="5:17">
      <c r="E2054" s="62" t="str">
        <f t="shared" si="97"/>
        <v>2407032</v>
      </c>
      <c r="F2054">
        <v>7</v>
      </c>
      <c r="G2054">
        <v>3</v>
      </c>
      <c r="H2054" s="72">
        <v>2</v>
      </c>
      <c r="I2054" t="s">
        <v>2595</v>
      </c>
      <c r="J2054" t="s">
        <v>2233</v>
      </c>
      <c r="K2054">
        <v>24</v>
      </c>
      <c r="L2054" s="10" t="str">
        <f t="shared" si="96"/>
        <v xml:space="preserve">Gm. </v>
      </c>
      <c r="M2054" t="str">
        <f t="shared" si="98"/>
        <v>Gm. Ciasna</v>
      </c>
      <c r="O2054" s="69"/>
      <c r="P2054" s="71"/>
      <c r="Q2054" s="93"/>
    </row>
    <row r="2055" spans="5:17">
      <c r="E2055" s="62" t="str">
        <f t="shared" si="97"/>
        <v>2407042</v>
      </c>
      <c r="F2055">
        <v>7</v>
      </c>
      <c r="G2055">
        <v>4</v>
      </c>
      <c r="H2055" s="72">
        <v>2</v>
      </c>
      <c r="I2055" t="s">
        <v>2595</v>
      </c>
      <c r="J2055" t="s">
        <v>2234</v>
      </c>
      <c r="K2055">
        <v>24</v>
      </c>
      <c r="L2055" s="10" t="str">
        <f t="shared" si="96"/>
        <v xml:space="preserve">Gm. </v>
      </c>
      <c r="M2055" t="str">
        <f t="shared" si="98"/>
        <v>Gm. Herby</v>
      </c>
      <c r="O2055" s="69"/>
      <c r="P2055" s="71"/>
      <c r="Q2055" s="93"/>
    </row>
    <row r="2056" spans="5:17">
      <c r="E2056" s="62" t="str">
        <f t="shared" si="97"/>
        <v>2407052</v>
      </c>
      <c r="F2056">
        <v>7</v>
      </c>
      <c r="G2056">
        <v>5</v>
      </c>
      <c r="H2056" s="72">
        <v>2</v>
      </c>
      <c r="I2056" t="s">
        <v>2595</v>
      </c>
      <c r="J2056" t="s">
        <v>2235</v>
      </c>
      <c r="K2056">
        <v>24</v>
      </c>
      <c r="L2056" s="10" t="str">
        <f t="shared" si="96"/>
        <v xml:space="preserve">Gm. </v>
      </c>
      <c r="M2056" t="str">
        <f t="shared" si="98"/>
        <v>Gm. Kochanowice</v>
      </c>
      <c r="O2056" s="69"/>
      <c r="P2056" s="71"/>
      <c r="Q2056" s="93"/>
    </row>
    <row r="2057" spans="5:17">
      <c r="E2057" s="62" t="str">
        <f t="shared" si="97"/>
        <v>2407062</v>
      </c>
      <c r="F2057">
        <v>7</v>
      </c>
      <c r="G2057">
        <v>6</v>
      </c>
      <c r="H2057" s="72">
        <v>2</v>
      </c>
      <c r="I2057" t="s">
        <v>2595</v>
      </c>
      <c r="J2057" t="s">
        <v>2236</v>
      </c>
      <c r="K2057">
        <v>24</v>
      </c>
      <c r="L2057" s="10" t="str">
        <f t="shared" si="96"/>
        <v xml:space="preserve">Gm. </v>
      </c>
      <c r="M2057" t="str">
        <f t="shared" si="98"/>
        <v>Gm. Koszęcin</v>
      </c>
      <c r="O2057" s="69"/>
      <c r="P2057" s="71"/>
      <c r="Q2057" s="93"/>
    </row>
    <row r="2058" spans="5:17">
      <c r="E2058" s="62" t="str">
        <f t="shared" si="97"/>
        <v>2407072</v>
      </c>
      <c r="F2058">
        <v>7</v>
      </c>
      <c r="G2058">
        <v>7</v>
      </c>
      <c r="H2058" s="72">
        <v>2</v>
      </c>
      <c r="I2058" t="s">
        <v>2595</v>
      </c>
      <c r="J2058" t="s">
        <v>2237</v>
      </c>
      <c r="K2058">
        <v>24</v>
      </c>
      <c r="L2058" s="10" t="str">
        <f t="shared" si="96"/>
        <v xml:space="preserve">Gm. </v>
      </c>
      <c r="M2058" t="str">
        <f t="shared" si="98"/>
        <v>Gm. Pawonków</v>
      </c>
      <c r="O2058" s="69"/>
      <c r="P2058" s="71"/>
      <c r="Q2058" s="93"/>
    </row>
    <row r="2059" spans="5:17">
      <c r="E2059" s="62" t="str">
        <f t="shared" si="97"/>
        <v>2407083</v>
      </c>
      <c r="F2059">
        <v>7</v>
      </c>
      <c r="G2059">
        <v>8</v>
      </c>
      <c r="H2059" s="72">
        <v>3</v>
      </c>
      <c r="I2059" t="s">
        <v>2595</v>
      </c>
      <c r="J2059" t="s">
        <v>2238</v>
      </c>
      <c r="K2059">
        <v>24</v>
      </c>
      <c r="L2059" s="10" t="str">
        <f t="shared" si="96"/>
        <v xml:space="preserve">M.-Gm. </v>
      </c>
      <c r="M2059" t="str">
        <f t="shared" si="98"/>
        <v>M.-Gm. Woźniki</v>
      </c>
      <c r="O2059" s="69"/>
      <c r="P2059" s="71"/>
      <c r="Q2059" s="93"/>
    </row>
    <row r="2060" spans="5:17">
      <c r="E2060" s="62" t="str">
        <f t="shared" si="97"/>
        <v>2408000</v>
      </c>
      <c r="F2060">
        <v>8</v>
      </c>
      <c r="G2060">
        <v>0</v>
      </c>
      <c r="H2060" s="72">
        <v>0</v>
      </c>
      <c r="I2060" t="s">
        <v>304</v>
      </c>
      <c r="J2060" t="s">
        <v>2239</v>
      </c>
      <c r="K2060">
        <v>24</v>
      </c>
      <c r="L2060" s="10" t="str">
        <f t="shared" si="96"/>
        <v xml:space="preserve">Pow. </v>
      </c>
      <c r="M2060" t="str">
        <f t="shared" si="98"/>
        <v>Pow. Mikołowski</v>
      </c>
      <c r="O2060" s="69"/>
      <c r="P2060" s="71"/>
      <c r="Q2060" s="93"/>
    </row>
    <row r="2061" spans="5:17">
      <c r="E2061" s="62" t="str">
        <f t="shared" si="97"/>
        <v>2408011</v>
      </c>
      <c r="F2061">
        <v>8</v>
      </c>
      <c r="G2061">
        <v>1</v>
      </c>
      <c r="H2061" s="72">
        <v>1</v>
      </c>
      <c r="I2061" t="s">
        <v>2595</v>
      </c>
      <c r="J2061" t="s">
        <v>2240</v>
      </c>
      <c r="K2061">
        <v>24</v>
      </c>
      <c r="L2061" s="10" t="str">
        <f t="shared" si="96"/>
        <v xml:space="preserve">M. </v>
      </c>
      <c r="M2061" t="str">
        <f t="shared" si="98"/>
        <v>M. Łaziska Górne</v>
      </c>
      <c r="O2061" s="69"/>
      <c r="P2061" s="71"/>
      <c r="Q2061" s="93"/>
    </row>
    <row r="2062" spans="5:17">
      <c r="E2062" s="62" t="str">
        <f t="shared" si="97"/>
        <v>2408021</v>
      </c>
      <c r="F2062">
        <v>8</v>
      </c>
      <c r="G2062">
        <v>2</v>
      </c>
      <c r="H2062" s="72">
        <v>1</v>
      </c>
      <c r="I2062" t="s">
        <v>2595</v>
      </c>
      <c r="J2062" t="s">
        <v>2241</v>
      </c>
      <c r="K2062">
        <v>24</v>
      </c>
      <c r="L2062" s="10" t="str">
        <f t="shared" si="96"/>
        <v xml:space="preserve">M. </v>
      </c>
      <c r="M2062" t="str">
        <f t="shared" si="98"/>
        <v>M. Mikołów</v>
      </c>
      <c r="O2062" s="69"/>
      <c r="P2062" s="71"/>
      <c r="Q2062" s="93"/>
    </row>
    <row r="2063" spans="5:17">
      <c r="E2063" s="62" t="str">
        <f t="shared" si="97"/>
        <v>2408031</v>
      </c>
      <c r="F2063">
        <v>8</v>
      </c>
      <c r="G2063">
        <v>3</v>
      </c>
      <c r="H2063" s="72">
        <v>1</v>
      </c>
      <c r="I2063" t="s">
        <v>2595</v>
      </c>
      <c r="J2063" t="s">
        <v>2242</v>
      </c>
      <c r="K2063">
        <v>24</v>
      </c>
      <c r="L2063" s="10" t="str">
        <f t="shared" si="96"/>
        <v xml:space="preserve">M. </v>
      </c>
      <c r="M2063" t="str">
        <f t="shared" si="98"/>
        <v>M. Orzesze</v>
      </c>
      <c r="O2063" s="69"/>
      <c r="P2063" s="71"/>
      <c r="Q2063" s="93"/>
    </row>
    <row r="2064" spans="5:17">
      <c r="E2064" s="62" t="str">
        <f t="shared" si="97"/>
        <v>2408042</v>
      </c>
      <c r="F2064">
        <v>8</v>
      </c>
      <c r="G2064">
        <v>4</v>
      </c>
      <c r="H2064" s="72">
        <v>2</v>
      </c>
      <c r="I2064" t="s">
        <v>2595</v>
      </c>
      <c r="J2064" t="s">
        <v>2243</v>
      </c>
      <c r="K2064">
        <v>24</v>
      </c>
      <c r="L2064" s="10" t="str">
        <f t="shared" si="96"/>
        <v xml:space="preserve">Gm. </v>
      </c>
      <c r="M2064" t="str">
        <f t="shared" si="98"/>
        <v>Gm. Ornontowice</v>
      </c>
      <c r="O2064" s="69"/>
      <c r="P2064" s="71"/>
      <c r="Q2064" s="93"/>
    </row>
    <row r="2065" spans="5:17">
      <c r="E2065" s="62" t="str">
        <f t="shared" si="97"/>
        <v>2408052</v>
      </c>
      <c r="F2065">
        <v>8</v>
      </c>
      <c r="G2065">
        <v>5</v>
      </c>
      <c r="H2065" s="72">
        <v>2</v>
      </c>
      <c r="I2065" t="s">
        <v>2595</v>
      </c>
      <c r="J2065" t="s">
        <v>2244</v>
      </c>
      <c r="K2065">
        <v>24</v>
      </c>
      <c r="L2065" s="10" t="str">
        <f t="shared" si="96"/>
        <v xml:space="preserve">Gm. </v>
      </c>
      <c r="M2065" t="str">
        <f t="shared" si="98"/>
        <v>Gm. Wyry</v>
      </c>
      <c r="O2065" s="69"/>
      <c r="P2065" s="71"/>
      <c r="Q2065" s="93"/>
    </row>
    <row r="2066" spans="5:17">
      <c r="E2066" s="62" t="str">
        <f t="shared" si="97"/>
        <v>2409000</v>
      </c>
      <c r="F2066">
        <v>9</v>
      </c>
      <c r="G2066">
        <v>0</v>
      </c>
      <c r="H2066" s="72">
        <v>0</v>
      </c>
      <c r="I2066" t="s">
        <v>304</v>
      </c>
      <c r="J2066" t="s">
        <v>2245</v>
      </c>
      <c r="K2066">
        <v>24</v>
      </c>
      <c r="L2066" s="10" t="str">
        <f t="shared" si="96"/>
        <v xml:space="preserve">Pow. </v>
      </c>
      <c r="M2066" t="str">
        <f t="shared" si="98"/>
        <v>Pow. Myszkowski</v>
      </c>
      <c r="O2066" s="69"/>
      <c r="P2066" s="71"/>
      <c r="Q2066" s="93"/>
    </row>
    <row r="2067" spans="5:17">
      <c r="E2067" s="62" t="str">
        <f t="shared" si="97"/>
        <v>2409011</v>
      </c>
      <c r="F2067">
        <v>9</v>
      </c>
      <c r="G2067">
        <v>1</v>
      </c>
      <c r="H2067" s="72">
        <v>1</v>
      </c>
      <c r="I2067" t="s">
        <v>2595</v>
      </c>
      <c r="J2067" t="s">
        <v>2246</v>
      </c>
      <c r="K2067">
        <v>24</v>
      </c>
      <c r="L2067" s="10" t="str">
        <f t="shared" si="96"/>
        <v xml:space="preserve">M. </v>
      </c>
      <c r="M2067" t="str">
        <f t="shared" si="98"/>
        <v>M. Myszków</v>
      </c>
      <c r="O2067" s="69"/>
      <c r="P2067" s="71"/>
      <c r="Q2067" s="93"/>
    </row>
    <row r="2068" spans="5:17">
      <c r="E2068" s="62" t="str">
        <f t="shared" si="97"/>
        <v>2409023</v>
      </c>
      <c r="F2068">
        <v>9</v>
      </c>
      <c r="G2068">
        <v>2</v>
      </c>
      <c r="H2068" s="72">
        <v>3</v>
      </c>
      <c r="I2068" t="s">
        <v>2595</v>
      </c>
      <c r="J2068" t="s">
        <v>2247</v>
      </c>
      <c r="K2068">
        <v>24</v>
      </c>
      <c r="L2068" s="10" t="str">
        <f t="shared" si="96"/>
        <v xml:space="preserve">M.-Gm. </v>
      </c>
      <c r="M2068" t="str">
        <f t="shared" si="98"/>
        <v>M.-Gm. Koziegłowy</v>
      </c>
      <c r="O2068" s="69"/>
      <c r="P2068" s="71"/>
      <c r="Q2068" s="93"/>
    </row>
    <row r="2069" spans="5:17">
      <c r="E2069" s="62" t="str">
        <f t="shared" si="97"/>
        <v>2409032</v>
      </c>
      <c r="F2069">
        <v>9</v>
      </c>
      <c r="G2069">
        <v>3</v>
      </c>
      <c r="H2069" s="72">
        <v>2</v>
      </c>
      <c r="I2069" t="s">
        <v>2595</v>
      </c>
      <c r="J2069" t="s">
        <v>2248</v>
      </c>
      <c r="K2069">
        <v>24</v>
      </c>
      <c r="L2069" s="10" t="str">
        <f t="shared" si="96"/>
        <v xml:space="preserve">Gm. </v>
      </c>
      <c r="M2069" t="str">
        <f t="shared" si="98"/>
        <v>Gm. Niegowa</v>
      </c>
      <c r="O2069" s="69"/>
      <c r="P2069" s="71"/>
      <c r="Q2069" s="93"/>
    </row>
    <row r="2070" spans="5:17">
      <c r="E2070" s="62" t="str">
        <f t="shared" si="97"/>
        <v>2409042</v>
      </c>
      <c r="F2070">
        <v>9</v>
      </c>
      <c r="G2070">
        <v>4</v>
      </c>
      <c r="H2070" s="72">
        <v>2</v>
      </c>
      <c r="I2070" t="s">
        <v>2595</v>
      </c>
      <c r="J2070" t="s">
        <v>2249</v>
      </c>
      <c r="K2070">
        <v>24</v>
      </c>
      <c r="L2070" s="10" t="str">
        <f t="shared" si="96"/>
        <v xml:space="preserve">Gm. </v>
      </c>
      <c r="M2070" t="str">
        <f t="shared" si="98"/>
        <v>Gm. Poraj</v>
      </c>
      <c r="O2070" s="69"/>
      <c r="P2070" s="71"/>
      <c r="Q2070" s="93"/>
    </row>
    <row r="2071" spans="5:17">
      <c r="E2071" s="62" t="str">
        <f t="shared" si="97"/>
        <v>2409053</v>
      </c>
      <c r="F2071">
        <v>9</v>
      </c>
      <c r="G2071">
        <v>5</v>
      </c>
      <c r="H2071" s="72">
        <v>3</v>
      </c>
      <c r="I2071" t="s">
        <v>2595</v>
      </c>
      <c r="J2071" t="s">
        <v>2250</v>
      </c>
      <c r="K2071">
        <v>24</v>
      </c>
      <c r="L2071" s="10" t="str">
        <f t="shared" si="96"/>
        <v xml:space="preserve">M.-Gm. </v>
      </c>
      <c r="M2071" t="str">
        <f t="shared" si="98"/>
        <v>M.-Gm. Żarki</v>
      </c>
      <c r="O2071" s="69"/>
      <c r="P2071" s="71"/>
      <c r="Q2071" s="93"/>
    </row>
    <row r="2072" spans="5:17">
      <c r="E2072" s="62" t="str">
        <f t="shared" si="97"/>
        <v>2410000</v>
      </c>
      <c r="F2072">
        <v>10</v>
      </c>
      <c r="G2072">
        <v>0</v>
      </c>
      <c r="H2072" s="72">
        <v>0</v>
      </c>
      <c r="I2072" t="s">
        <v>304</v>
      </c>
      <c r="J2072" t="s">
        <v>2251</v>
      </c>
      <c r="K2072">
        <v>24</v>
      </c>
      <c r="L2072" s="10" t="str">
        <f t="shared" si="96"/>
        <v xml:space="preserve">Pow. </v>
      </c>
      <c r="M2072" t="str">
        <f t="shared" si="98"/>
        <v>Pow. Pszczyński</v>
      </c>
      <c r="O2072" s="69"/>
      <c r="P2072" s="71"/>
      <c r="Q2072" s="93"/>
    </row>
    <row r="2073" spans="5:17">
      <c r="E2073" s="62" t="str">
        <f t="shared" si="97"/>
        <v>2410012</v>
      </c>
      <c r="F2073">
        <v>10</v>
      </c>
      <c r="G2073">
        <v>1</v>
      </c>
      <c r="H2073" s="72">
        <v>2</v>
      </c>
      <c r="I2073" t="s">
        <v>2595</v>
      </c>
      <c r="J2073" t="s">
        <v>2252</v>
      </c>
      <c r="K2073">
        <v>24</v>
      </c>
      <c r="L2073" s="10" t="str">
        <f t="shared" si="96"/>
        <v xml:space="preserve">Gm. </v>
      </c>
      <c r="M2073" t="str">
        <f t="shared" si="98"/>
        <v>Gm. Goczałkowice-Zdrój</v>
      </c>
      <c r="O2073" s="69"/>
      <c r="P2073" s="71"/>
      <c r="Q2073" s="93"/>
    </row>
    <row r="2074" spans="5:17">
      <c r="E2074" s="62" t="str">
        <f t="shared" si="97"/>
        <v>2410022</v>
      </c>
      <c r="F2074">
        <v>10</v>
      </c>
      <c r="G2074">
        <v>2</v>
      </c>
      <c r="H2074" s="72">
        <v>2</v>
      </c>
      <c r="I2074" t="s">
        <v>2595</v>
      </c>
      <c r="J2074" t="s">
        <v>2253</v>
      </c>
      <c r="K2074">
        <v>24</v>
      </c>
      <c r="L2074" s="10" t="str">
        <f t="shared" si="96"/>
        <v xml:space="preserve">Gm. </v>
      </c>
      <c r="M2074" t="str">
        <f t="shared" si="98"/>
        <v>Gm. Kobiór</v>
      </c>
      <c r="O2074" s="69"/>
      <c r="P2074" s="71"/>
      <c r="Q2074" s="93"/>
    </row>
    <row r="2075" spans="5:17">
      <c r="E2075" s="62" t="str">
        <f t="shared" si="97"/>
        <v>2410032</v>
      </c>
      <c r="F2075">
        <v>10</v>
      </c>
      <c r="G2075">
        <v>3</v>
      </c>
      <c r="H2075" s="72">
        <v>2</v>
      </c>
      <c r="I2075" t="s">
        <v>2595</v>
      </c>
      <c r="J2075" t="s">
        <v>2254</v>
      </c>
      <c r="K2075">
        <v>24</v>
      </c>
      <c r="L2075" s="10" t="str">
        <f t="shared" si="96"/>
        <v xml:space="preserve">Gm. </v>
      </c>
      <c r="M2075" t="str">
        <f t="shared" si="98"/>
        <v>Gm. Miedźna</v>
      </c>
      <c r="O2075" s="69"/>
      <c r="P2075" s="71"/>
      <c r="Q2075" s="93"/>
    </row>
    <row r="2076" spans="5:17">
      <c r="E2076" s="62" t="str">
        <f t="shared" si="97"/>
        <v>2410042</v>
      </c>
      <c r="F2076">
        <v>10</v>
      </c>
      <c r="G2076">
        <v>4</v>
      </c>
      <c r="H2076" s="72">
        <v>2</v>
      </c>
      <c r="I2076" t="s">
        <v>2595</v>
      </c>
      <c r="J2076" t="s">
        <v>2255</v>
      </c>
      <c r="K2076">
        <v>24</v>
      </c>
      <c r="L2076" s="10" t="str">
        <f t="shared" si="96"/>
        <v xml:space="preserve">Gm. </v>
      </c>
      <c r="M2076" t="str">
        <f t="shared" si="98"/>
        <v>Gm. Pawłowice</v>
      </c>
      <c r="O2076" s="69"/>
      <c r="P2076" s="71"/>
      <c r="Q2076" s="93"/>
    </row>
    <row r="2077" spans="5:17">
      <c r="E2077" s="62" t="str">
        <f t="shared" si="97"/>
        <v>2410053</v>
      </c>
      <c r="F2077">
        <v>10</v>
      </c>
      <c r="G2077">
        <v>5</v>
      </c>
      <c r="H2077" s="72">
        <v>3</v>
      </c>
      <c r="I2077" t="s">
        <v>2595</v>
      </c>
      <c r="J2077" t="s">
        <v>2256</v>
      </c>
      <c r="K2077">
        <v>24</v>
      </c>
      <c r="L2077" s="10" t="str">
        <f t="shared" si="96"/>
        <v xml:space="preserve">M.-Gm. </v>
      </c>
      <c r="M2077" t="str">
        <f t="shared" si="98"/>
        <v>M.-Gm. Pszczyna</v>
      </c>
      <c r="O2077" s="69"/>
      <c r="P2077" s="71"/>
      <c r="Q2077" s="93"/>
    </row>
    <row r="2078" spans="5:17">
      <c r="E2078" s="62" t="str">
        <f t="shared" si="97"/>
        <v>2410062</v>
      </c>
      <c r="F2078">
        <v>10</v>
      </c>
      <c r="G2078">
        <v>6</v>
      </c>
      <c r="H2078" s="72">
        <v>2</v>
      </c>
      <c r="I2078" t="s">
        <v>2595</v>
      </c>
      <c r="J2078" t="s">
        <v>2257</v>
      </c>
      <c r="K2078">
        <v>24</v>
      </c>
      <c r="L2078" s="10" t="str">
        <f t="shared" si="96"/>
        <v xml:space="preserve">Gm. </v>
      </c>
      <c r="M2078" t="str">
        <f t="shared" si="98"/>
        <v>Gm. Suszec</v>
      </c>
      <c r="O2078" s="69"/>
      <c r="P2078" s="71"/>
      <c r="Q2078" s="93"/>
    </row>
    <row r="2079" spans="5:17">
      <c r="E2079" s="62" t="str">
        <f t="shared" si="97"/>
        <v>2411000</v>
      </c>
      <c r="F2079">
        <v>11</v>
      </c>
      <c r="G2079">
        <v>0</v>
      </c>
      <c r="H2079" s="72">
        <v>0</v>
      </c>
      <c r="I2079" t="s">
        <v>304</v>
      </c>
      <c r="J2079" t="s">
        <v>2258</v>
      </c>
      <c r="K2079">
        <v>24</v>
      </c>
      <c r="L2079" s="10" t="str">
        <f t="shared" si="96"/>
        <v xml:space="preserve">Pow. </v>
      </c>
      <c r="M2079" t="str">
        <f t="shared" si="98"/>
        <v>Pow. Raciborski</v>
      </c>
      <c r="O2079" s="69"/>
      <c r="P2079" s="71"/>
      <c r="Q2079" s="93"/>
    </row>
    <row r="2080" spans="5:17">
      <c r="E2080" s="62" t="str">
        <f t="shared" si="97"/>
        <v>2411011</v>
      </c>
      <c r="F2080">
        <v>11</v>
      </c>
      <c r="G2080">
        <v>1</v>
      </c>
      <c r="H2080" s="72">
        <v>1</v>
      </c>
      <c r="I2080" t="s">
        <v>2595</v>
      </c>
      <c r="J2080" t="s">
        <v>2259</v>
      </c>
      <c r="K2080">
        <v>24</v>
      </c>
      <c r="L2080" s="10" t="str">
        <f t="shared" si="96"/>
        <v xml:space="preserve">M. </v>
      </c>
      <c r="M2080" t="str">
        <f t="shared" si="98"/>
        <v>M. Racibórz</v>
      </c>
      <c r="O2080" s="69"/>
      <c r="P2080" s="71"/>
      <c r="Q2080" s="93"/>
    </row>
    <row r="2081" spans="5:17">
      <c r="E2081" s="62" t="str">
        <f t="shared" si="97"/>
        <v>2411022</v>
      </c>
      <c r="F2081">
        <v>11</v>
      </c>
      <c r="G2081">
        <v>2</v>
      </c>
      <c r="H2081" s="72">
        <v>2</v>
      </c>
      <c r="I2081" t="s">
        <v>2595</v>
      </c>
      <c r="J2081" t="s">
        <v>2260</v>
      </c>
      <c r="K2081">
        <v>24</v>
      </c>
      <c r="L2081" s="10" t="str">
        <f t="shared" si="96"/>
        <v xml:space="preserve">Gm. </v>
      </c>
      <c r="M2081" t="str">
        <f t="shared" si="98"/>
        <v>Gm. Kornowac</v>
      </c>
      <c r="O2081" s="69"/>
      <c r="P2081" s="71"/>
      <c r="Q2081" s="93"/>
    </row>
    <row r="2082" spans="5:17">
      <c r="E2082" s="62" t="str">
        <f t="shared" si="97"/>
        <v>2411033</v>
      </c>
      <c r="F2082">
        <v>11</v>
      </c>
      <c r="G2082">
        <v>3</v>
      </c>
      <c r="H2082" s="72">
        <v>3</v>
      </c>
      <c r="I2082" t="s">
        <v>2595</v>
      </c>
      <c r="J2082" t="s">
        <v>2261</v>
      </c>
      <c r="K2082">
        <v>24</v>
      </c>
      <c r="L2082" s="10" t="str">
        <f t="shared" si="96"/>
        <v xml:space="preserve">M.-Gm. </v>
      </c>
      <c r="M2082" t="str">
        <f t="shared" si="98"/>
        <v>M.-Gm. Krzanowice</v>
      </c>
      <c r="O2082" s="69"/>
      <c r="P2082" s="71"/>
      <c r="Q2082" s="93"/>
    </row>
    <row r="2083" spans="5:17">
      <c r="E2083" s="62" t="str">
        <f t="shared" si="97"/>
        <v>2411042</v>
      </c>
      <c r="F2083">
        <v>11</v>
      </c>
      <c r="G2083">
        <v>4</v>
      </c>
      <c r="H2083" s="72">
        <v>2</v>
      </c>
      <c r="I2083" t="s">
        <v>2595</v>
      </c>
      <c r="J2083" t="s">
        <v>2262</v>
      </c>
      <c r="K2083">
        <v>24</v>
      </c>
      <c r="L2083" s="10" t="str">
        <f t="shared" si="96"/>
        <v xml:space="preserve">Gm. </v>
      </c>
      <c r="M2083" t="str">
        <f t="shared" si="98"/>
        <v>Gm. Krzyżanowice</v>
      </c>
      <c r="O2083" s="69"/>
      <c r="P2083" s="71"/>
      <c r="Q2083" s="93"/>
    </row>
    <row r="2084" spans="5:17">
      <c r="E2084" s="62" t="str">
        <f t="shared" si="97"/>
        <v>2411053</v>
      </c>
      <c r="F2084">
        <v>11</v>
      </c>
      <c r="G2084">
        <v>5</v>
      </c>
      <c r="H2084" s="72">
        <v>3</v>
      </c>
      <c r="I2084" t="s">
        <v>2595</v>
      </c>
      <c r="J2084" t="s">
        <v>2263</v>
      </c>
      <c r="K2084">
        <v>24</v>
      </c>
      <c r="L2084" s="10" t="str">
        <f t="shared" si="96"/>
        <v xml:space="preserve">M.-Gm. </v>
      </c>
      <c r="M2084" t="str">
        <f t="shared" si="98"/>
        <v>M.-Gm. Kuźnia Raciborska</v>
      </c>
      <c r="O2084" s="69"/>
      <c r="P2084" s="71"/>
      <c r="Q2084" s="93"/>
    </row>
    <row r="2085" spans="5:17">
      <c r="E2085" s="62" t="str">
        <f t="shared" si="97"/>
        <v>2411062</v>
      </c>
      <c r="F2085">
        <v>11</v>
      </c>
      <c r="G2085">
        <v>6</v>
      </c>
      <c r="H2085" s="72">
        <v>2</v>
      </c>
      <c r="I2085" t="s">
        <v>2595</v>
      </c>
      <c r="J2085" t="s">
        <v>2264</v>
      </c>
      <c r="K2085">
        <v>24</v>
      </c>
      <c r="L2085" s="10" t="str">
        <f t="shared" si="96"/>
        <v xml:space="preserve">Gm. </v>
      </c>
      <c r="M2085" t="str">
        <f t="shared" si="98"/>
        <v>Gm. Nędza</v>
      </c>
      <c r="O2085" s="69"/>
      <c r="P2085" s="71"/>
      <c r="Q2085" s="93"/>
    </row>
    <row r="2086" spans="5:17">
      <c r="E2086" s="62" t="str">
        <f t="shared" si="97"/>
        <v>2411072</v>
      </c>
      <c r="F2086">
        <v>11</v>
      </c>
      <c r="G2086">
        <v>7</v>
      </c>
      <c r="H2086" s="72">
        <v>2</v>
      </c>
      <c r="I2086" t="s">
        <v>2595</v>
      </c>
      <c r="J2086" t="s">
        <v>2265</v>
      </c>
      <c r="K2086">
        <v>24</v>
      </c>
      <c r="L2086" s="10" t="str">
        <f t="shared" si="96"/>
        <v xml:space="preserve">Gm. </v>
      </c>
      <c r="M2086" t="str">
        <f t="shared" si="98"/>
        <v>Gm. Pietrowice Wielkie</v>
      </c>
      <c r="O2086" s="69"/>
      <c r="P2086" s="71"/>
      <c r="Q2086" s="93"/>
    </row>
    <row r="2087" spans="5:17">
      <c r="E2087" s="62" t="str">
        <f t="shared" si="97"/>
        <v>2411082</v>
      </c>
      <c r="F2087">
        <v>11</v>
      </c>
      <c r="G2087">
        <v>8</v>
      </c>
      <c r="H2087" s="72">
        <v>2</v>
      </c>
      <c r="I2087" t="s">
        <v>2595</v>
      </c>
      <c r="J2087" t="s">
        <v>790</v>
      </c>
      <c r="K2087">
        <v>24</v>
      </c>
      <c r="L2087" s="10" t="str">
        <f t="shared" si="96"/>
        <v xml:space="preserve">Gm. </v>
      </c>
      <c r="M2087" t="str">
        <f t="shared" si="98"/>
        <v>Gm. Rudnik</v>
      </c>
      <c r="O2087" s="69"/>
      <c r="P2087" s="71"/>
      <c r="Q2087" s="93"/>
    </row>
    <row r="2088" spans="5:17">
      <c r="E2088" s="62" t="str">
        <f t="shared" si="97"/>
        <v>2412000</v>
      </c>
      <c r="F2088">
        <v>12</v>
      </c>
      <c r="G2088">
        <v>0</v>
      </c>
      <c r="H2088" s="72">
        <v>0</v>
      </c>
      <c r="I2088" t="s">
        <v>304</v>
      </c>
      <c r="J2088" t="s">
        <v>2266</v>
      </c>
      <c r="K2088">
        <v>24</v>
      </c>
      <c r="L2088" s="10" t="str">
        <f t="shared" si="96"/>
        <v xml:space="preserve">Pow. </v>
      </c>
      <c r="M2088" t="str">
        <f t="shared" si="98"/>
        <v>Pow. Rybnicki</v>
      </c>
      <c r="O2088" s="69"/>
      <c r="P2088" s="71"/>
      <c r="Q2088" s="93"/>
    </row>
    <row r="2089" spans="5:17">
      <c r="E2089" s="62" t="str">
        <f t="shared" si="97"/>
        <v>2412013</v>
      </c>
      <c r="F2089">
        <v>12</v>
      </c>
      <c r="G2089">
        <v>1</v>
      </c>
      <c r="H2089" s="72">
        <v>3</v>
      </c>
      <c r="I2089" t="s">
        <v>2595</v>
      </c>
      <c r="J2089" t="s">
        <v>2267</v>
      </c>
      <c r="K2089">
        <v>24</v>
      </c>
      <c r="L2089" s="10" t="str">
        <f t="shared" si="96"/>
        <v xml:space="preserve">M.-Gm. </v>
      </c>
      <c r="M2089" t="str">
        <f t="shared" si="98"/>
        <v>M.-Gm. Czerwionka-Leszczyny</v>
      </c>
      <c r="O2089" s="69"/>
      <c r="P2089" s="71"/>
      <c r="Q2089" s="93"/>
    </row>
    <row r="2090" spans="5:17">
      <c r="E2090" s="62" t="str">
        <f t="shared" si="97"/>
        <v>2412022</v>
      </c>
      <c r="F2090">
        <v>12</v>
      </c>
      <c r="G2090">
        <v>2</v>
      </c>
      <c r="H2090" s="72">
        <v>2</v>
      </c>
      <c r="I2090" t="s">
        <v>2595</v>
      </c>
      <c r="J2090" t="s">
        <v>2268</v>
      </c>
      <c r="K2090">
        <v>24</v>
      </c>
      <c r="L2090" s="10" t="str">
        <f t="shared" si="96"/>
        <v xml:space="preserve">Gm. </v>
      </c>
      <c r="M2090" t="str">
        <f t="shared" si="98"/>
        <v>Gm. Gaszowice</v>
      </c>
      <c r="O2090" s="69"/>
      <c r="P2090" s="71"/>
      <c r="Q2090" s="93"/>
    </row>
    <row r="2091" spans="5:17">
      <c r="E2091" s="62" t="str">
        <f t="shared" si="97"/>
        <v>2412032</v>
      </c>
      <c r="F2091">
        <v>12</v>
      </c>
      <c r="G2091">
        <v>3</v>
      </c>
      <c r="H2091" s="72">
        <v>2</v>
      </c>
      <c r="I2091" t="s">
        <v>2595</v>
      </c>
      <c r="J2091" t="s">
        <v>2269</v>
      </c>
      <c r="K2091">
        <v>24</v>
      </c>
      <c r="L2091" s="10" t="str">
        <f t="shared" si="96"/>
        <v xml:space="preserve">Gm. </v>
      </c>
      <c r="M2091" t="str">
        <f t="shared" si="98"/>
        <v>Gm. Jejkowice</v>
      </c>
      <c r="O2091" s="69"/>
      <c r="P2091" s="71"/>
      <c r="Q2091" s="93"/>
    </row>
    <row r="2092" spans="5:17">
      <c r="E2092" s="62" t="str">
        <f t="shared" si="97"/>
        <v>2412042</v>
      </c>
      <c r="F2092">
        <v>12</v>
      </c>
      <c r="G2092">
        <v>4</v>
      </c>
      <c r="H2092" s="72">
        <v>2</v>
      </c>
      <c r="I2092" t="s">
        <v>2595</v>
      </c>
      <c r="J2092" t="s">
        <v>2270</v>
      </c>
      <c r="K2092">
        <v>24</v>
      </c>
      <c r="L2092" s="10" t="str">
        <f t="shared" si="96"/>
        <v xml:space="preserve">Gm. </v>
      </c>
      <c r="M2092" t="str">
        <f t="shared" si="98"/>
        <v>Gm. Lyski</v>
      </c>
      <c r="O2092" s="69"/>
      <c r="P2092" s="71"/>
      <c r="Q2092" s="93"/>
    </row>
    <row r="2093" spans="5:17">
      <c r="E2093" s="62" t="str">
        <f t="shared" si="97"/>
        <v>2412052</v>
      </c>
      <c r="F2093">
        <v>12</v>
      </c>
      <c r="G2093">
        <v>5</v>
      </c>
      <c r="H2093" s="72">
        <v>2</v>
      </c>
      <c r="I2093" t="s">
        <v>2595</v>
      </c>
      <c r="J2093" t="s">
        <v>2271</v>
      </c>
      <c r="K2093">
        <v>24</v>
      </c>
      <c r="L2093" s="10" t="str">
        <f t="shared" si="96"/>
        <v xml:space="preserve">Gm. </v>
      </c>
      <c r="M2093" t="str">
        <f t="shared" si="98"/>
        <v>Gm. Świerklany</v>
      </c>
      <c r="O2093" s="69"/>
      <c r="P2093" s="71"/>
      <c r="Q2093" s="93"/>
    </row>
    <row r="2094" spans="5:17">
      <c r="E2094" s="62" t="str">
        <f t="shared" si="97"/>
        <v>2413000</v>
      </c>
      <c r="F2094">
        <v>13</v>
      </c>
      <c r="G2094">
        <v>0</v>
      </c>
      <c r="H2094" s="72">
        <v>0</v>
      </c>
      <c r="I2094" t="s">
        <v>304</v>
      </c>
      <c r="J2094" t="s">
        <v>2272</v>
      </c>
      <c r="K2094">
        <v>24</v>
      </c>
      <c r="L2094" s="10" t="str">
        <f t="shared" si="96"/>
        <v xml:space="preserve">Pow. </v>
      </c>
      <c r="M2094" t="str">
        <f t="shared" si="98"/>
        <v>Pow. Tarnogórski</v>
      </c>
      <c r="O2094" s="69"/>
      <c r="P2094" s="71"/>
      <c r="Q2094" s="93"/>
    </row>
    <row r="2095" spans="5:17">
      <c r="E2095" s="62" t="str">
        <f t="shared" si="97"/>
        <v>2413011</v>
      </c>
      <c r="F2095">
        <v>13</v>
      </c>
      <c r="G2095">
        <v>1</v>
      </c>
      <c r="H2095" s="72">
        <v>1</v>
      </c>
      <c r="I2095" t="s">
        <v>2595</v>
      </c>
      <c r="J2095" t="s">
        <v>2273</v>
      </c>
      <c r="K2095">
        <v>24</v>
      </c>
      <c r="L2095" s="10" t="str">
        <f t="shared" si="96"/>
        <v xml:space="preserve">M. </v>
      </c>
      <c r="M2095" t="str">
        <f t="shared" si="98"/>
        <v>M. Kalety</v>
      </c>
      <c r="O2095" s="69"/>
      <c r="P2095" s="71"/>
      <c r="Q2095" s="93"/>
    </row>
    <row r="2096" spans="5:17">
      <c r="E2096" s="62" t="str">
        <f t="shared" si="97"/>
        <v>2413021</v>
      </c>
      <c r="F2096">
        <v>13</v>
      </c>
      <c r="G2096">
        <v>2</v>
      </c>
      <c r="H2096" s="72">
        <v>1</v>
      </c>
      <c r="I2096" t="s">
        <v>2595</v>
      </c>
      <c r="J2096" t="s">
        <v>2274</v>
      </c>
      <c r="K2096">
        <v>24</v>
      </c>
      <c r="L2096" s="10" t="str">
        <f t="shared" si="96"/>
        <v xml:space="preserve">M. </v>
      </c>
      <c r="M2096" t="str">
        <f t="shared" si="98"/>
        <v>M. Miasteczko Śląskie</v>
      </c>
      <c r="O2096" s="69"/>
      <c r="P2096" s="71"/>
      <c r="Q2096" s="93"/>
    </row>
    <row r="2097" spans="5:17">
      <c r="E2097" s="62" t="str">
        <f t="shared" si="97"/>
        <v>2413031</v>
      </c>
      <c r="F2097">
        <v>13</v>
      </c>
      <c r="G2097">
        <v>3</v>
      </c>
      <c r="H2097" s="72">
        <v>1</v>
      </c>
      <c r="I2097" t="s">
        <v>2595</v>
      </c>
      <c r="J2097" t="s">
        <v>2275</v>
      </c>
      <c r="K2097">
        <v>24</v>
      </c>
      <c r="L2097" s="10" t="str">
        <f t="shared" si="96"/>
        <v xml:space="preserve">M. </v>
      </c>
      <c r="M2097" t="str">
        <f t="shared" si="98"/>
        <v>M. Radzionków</v>
      </c>
      <c r="O2097" s="69"/>
      <c r="P2097" s="71"/>
      <c r="Q2097" s="93"/>
    </row>
    <row r="2098" spans="5:17">
      <c r="E2098" s="62" t="str">
        <f t="shared" si="97"/>
        <v>2413041</v>
      </c>
      <c r="F2098">
        <v>13</v>
      </c>
      <c r="G2098">
        <v>4</v>
      </c>
      <c r="H2098" s="72">
        <v>1</v>
      </c>
      <c r="I2098" t="s">
        <v>2595</v>
      </c>
      <c r="J2098" t="s">
        <v>2276</v>
      </c>
      <c r="K2098">
        <v>24</v>
      </c>
      <c r="L2098" s="10" t="str">
        <f t="shared" si="96"/>
        <v xml:space="preserve">M. </v>
      </c>
      <c r="M2098" t="str">
        <f t="shared" si="98"/>
        <v>M. Tarnowskie Góry</v>
      </c>
      <c r="O2098" s="69"/>
      <c r="P2098" s="71"/>
      <c r="Q2098" s="93"/>
    </row>
    <row r="2099" spans="5:17">
      <c r="E2099" s="62" t="str">
        <f t="shared" si="97"/>
        <v>2413052</v>
      </c>
      <c r="F2099">
        <v>13</v>
      </c>
      <c r="G2099">
        <v>5</v>
      </c>
      <c r="H2099" s="72">
        <v>2</v>
      </c>
      <c r="I2099" t="s">
        <v>2595</v>
      </c>
      <c r="J2099" t="s">
        <v>2277</v>
      </c>
      <c r="K2099">
        <v>24</v>
      </c>
      <c r="L2099" s="10" t="str">
        <f t="shared" si="96"/>
        <v xml:space="preserve">Gm. </v>
      </c>
      <c r="M2099" t="str">
        <f t="shared" si="98"/>
        <v>Gm. Krupski Młyn</v>
      </c>
      <c r="O2099" s="69"/>
      <c r="P2099" s="71"/>
      <c r="Q2099" s="93"/>
    </row>
    <row r="2100" spans="5:17">
      <c r="E2100" s="62" t="str">
        <f t="shared" si="97"/>
        <v>2413062</v>
      </c>
      <c r="F2100">
        <v>13</v>
      </c>
      <c r="G2100">
        <v>6</v>
      </c>
      <c r="H2100" s="72">
        <v>2</v>
      </c>
      <c r="I2100" t="s">
        <v>2595</v>
      </c>
      <c r="J2100" t="s">
        <v>2278</v>
      </c>
      <c r="K2100">
        <v>24</v>
      </c>
      <c r="L2100" s="10" t="str">
        <f t="shared" si="96"/>
        <v xml:space="preserve">Gm. </v>
      </c>
      <c r="M2100" t="str">
        <f t="shared" si="98"/>
        <v>Gm. Ożarowice</v>
      </c>
      <c r="O2100" s="69"/>
      <c r="P2100" s="71"/>
      <c r="Q2100" s="93"/>
    </row>
    <row r="2101" spans="5:17">
      <c r="E2101" s="62" t="str">
        <f t="shared" si="97"/>
        <v>2413072</v>
      </c>
      <c r="F2101">
        <v>13</v>
      </c>
      <c r="G2101">
        <v>7</v>
      </c>
      <c r="H2101" s="72">
        <v>2</v>
      </c>
      <c r="I2101" t="s">
        <v>2595</v>
      </c>
      <c r="J2101" t="s">
        <v>2279</v>
      </c>
      <c r="K2101">
        <v>24</v>
      </c>
      <c r="L2101" s="10" t="str">
        <f t="shared" si="96"/>
        <v xml:space="preserve">Gm. </v>
      </c>
      <c r="M2101" t="str">
        <f t="shared" si="98"/>
        <v>Gm. Świerklaniec</v>
      </c>
      <c r="O2101" s="69"/>
      <c r="P2101" s="71"/>
      <c r="Q2101" s="93"/>
    </row>
    <row r="2102" spans="5:17">
      <c r="E2102" s="62" t="str">
        <f t="shared" si="97"/>
        <v>2413082</v>
      </c>
      <c r="F2102">
        <v>13</v>
      </c>
      <c r="G2102">
        <v>8</v>
      </c>
      <c r="H2102" s="72">
        <v>2</v>
      </c>
      <c r="I2102" t="s">
        <v>2595</v>
      </c>
      <c r="J2102" t="s">
        <v>2280</v>
      </c>
      <c r="K2102">
        <v>24</v>
      </c>
      <c r="L2102" s="10" t="str">
        <f t="shared" si="96"/>
        <v xml:space="preserve">Gm. </v>
      </c>
      <c r="M2102" t="str">
        <f t="shared" si="98"/>
        <v>Gm. Tworóg</v>
      </c>
      <c r="O2102" s="69"/>
      <c r="P2102" s="71"/>
      <c r="Q2102" s="93"/>
    </row>
    <row r="2103" spans="5:17">
      <c r="E2103" s="62" t="str">
        <f t="shared" si="97"/>
        <v>2413092</v>
      </c>
      <c r="F2103">
        <v>13</v>
      </c>
      <c r="G2103">
        <v>9</v>
      </c>
      <c r="H2103" s="72">
        <v>2</v>
      </c>
      <c r="I2103" t="s">
        <v>2595</v>
      </c>
      <c r="J2103" t="s">
        <v>2281</v>
      </c>
      <c r="K2103">
        <v>24</v>
      </c>
      <c r="L2103" s="10" t="str">
        <f t="shared" si="96"/>
        <v xml:space="preserve">Gm. </v>
      </c>
      <c r="M2103" t="str">
        <f t="shared" si="98"/>
        <v>Gm. Zbrosławice</v>
      </c>
      <c r="O2103" s="69"/>
      <c r="P2103" s="71"/>
      <c r="Q2103" s="93"/>
    </row>
    <row r="2104" spans="5:17">
      <c r="E2104" s="62" t="str">
        <f t="shared" si="97"/>
        <v>2414000</v>
      </c>
      <c r="F2104">
        <v>14</v>
      </c>
      <c r="G2104">
        <v>0</v>
      </c>
      <c r="H2104" s="72">
        <v>0</v>
      </c>
      <c r="I2104" t="s">
        <v>304</v>
      </c>
      <c r="J2104" t="s">
        <v>2282</v>
      </c>
      <c r="K2104">
        <v>24</v>
      </c>
      <c r="L2104" s="10" t="str">
        <f t="shared" si="96"/>
        <v xml:space="preserve">Pow. </v>
      </c>
      <c r="M2104" t="str">
        <f t="shared" si="98"/>
        <v>Pow. Bieruńsko-Lędziński</v>
      </c>
      <c r="O2104" s="69"/>
      <c r="P2104" s="71"/>
      <c r="Q2104" s="93"/>
    </row>
    <row r="2105" spans="5:17">
      <c r="E2105" s="62" t="str">
        <f t="shared" si="97"/>
        <v>2414011</v>
      </c>
      <c r="F2105">
        <v>14</v>
      </c>
      <c r="G2105">
        <v>1</v>
      </c>
      <c r="H2105" s="72">
        <v>1</v>
      </c>
      <c r="I2105" t="s">
        <v>2595</v>
      </c>
      <c r="J2105" t="s">
        <v>2283</v>
      </c>
      <c r="K2105">
        <v>24</v>
      </c>
      <c r="L2105" s="10" t="str">
        <f t="shared" si="96"/>
        <v xml:space="preserve">M. </v>
      </c>
      <c r="M2105" t="str">
        <f t="shared" si="98"/>
        <v>M. Bieruń</v>
      </c>
      <c r="O2105" s="69"/>
      <c r="P2105" s="71"/>
      <c r="Q2105" s="93"/>
    </row>
    <row r="2106" spans="5:17">
      <c r="E2106" s="62" t="str">
        <f t="shared" si="97"/>
        <v>2414021</v>
      </c>
      <c r="F2106">
        <v>14</v>
      </c>
      <c r="G2106">
        <v>2</v>
      </c>
      <c r="H2106" s="72">
        <v>1</v>
      </c>
      <c r="I2106" t="s">
        <v>2595</v>
      </c>
      <c r="J2106" t="s">
        <v>2284</v>
      </c>
      <c r="K2106">
        <v>24</v>
      </c>
      <c r="L2106" s="10" t="str">
        <f t="shared" si="96"/>
        <v xml:space="preserve">M. </v>
      </c>
      <c r="M2106" t="str">
        <f t="shared" si="98"/>
        <v>M. Imielin</v>
      </c>
      <c r="O2106" s="69"/>
      <c r="P2106" s="71"/>
      <c r="Q2106" s="93"/>
    </row>
    <row r="2107" spans="5:17">
      <c r="E2107" s="62" t="str">
        <f t="shared" si="97"/>
        <v>2414031</v>
      </c>
      <c r="F2107">
        <v>14</v>
      </c>
      <c r="G2107">
        <v>3</v>
      </c>
      <c r="H2107" s="72">
        <v>1</v>
      </c>
      <c r="I2107" t="s">
        <v>2595</v>
      </c>
      <c r="J2107" t="s">
        <v>2285</v>
      </c>
      <c r="K2107">
        <v>24</v>
      </c>
      <c r="L2107" s="10" t="str">
        <f t="shared" si="96"/>
        <v xml:space="preserve">M. </v>
      </c>
      <c r="M2107" t="str">
        <f t="shared" si="98"/>
        <v>M. Lędziny</v>
      </c>
      <c r="O2107" s="69"/>
      <c r="P2107" s="71"/>
      <c r="Q2107" s="93"/>
    </row>
    <row r="2108" spans="5:17">
      <c r="E2108" s="62" t="str">
        <f t="shared" si="97"/>
        <v>2414042</v>
      </c>
      <c r="F2108">
        <v>14</v>
      </c>
      <c r="G2108">
        <v>4</v>
      </c>
      <c r="H2108" s="72">
        <v>2</v>
      </c>
      <c r="I2108" t="s">
        <v>2595</v>
      </c>
      <c r="J2108" t="s">
        <v>2286</v>
      </c>
      <c r="K2108">
        <v>24</v>
      </c>
      <c r="L2108" s="10" t="str">
        <f t="shared" si="96"/>
        <v xml:space="preserve">Gm. </v>
      </c>
      <c r="M2108" t="str">
        <f t="shared" si="98"/>
        <v>Gm. Bojszowy</v>
      </c>
      <c r="O2108" s="69"/>
      <c r="P2108" s="71"/>
      <c r="Q2108" s="93"/>
    </row>
    <row r="2109" spans="5:17">
      <c r="E2109" s="62" t="str">
        <f t="shared" si="97"/>
        <v>2414052</v>
      </c>
      <c r="F2109">
        <v>14</v>
      </c>
      <c r="G2109">
        <v>5</v>
      </c>
      <c r="H2109" s="72">
        <v>2</v>
      </c>
      <c r="I2109" t="s">
        <v>2595</v>
      </c>
      <c r="J2109" t="s">
        <v>2287</v>
      </c>
      <c r="K2109">
        <v>24</v>
      </c>
      <c r="L2109" s="10" t="str">
        <f t="shared" si="96"/>
        <v xml:space="preserve">Gm. </v>
      </c>
      <c r="M2109" t="str">
        <f t="shared" si="98"/>
        <v>Gm. Chełm Śląski</v>
      </c>
      <c r="O2109" s="69"/>
      <c r="P2109" s="71"/>
      <c r="Q2109" s="93"/>
    </row>
    <row r="2110" spans="5:17">
      <c r="E2110" s="62" t="str">
        <f t="shared" si="97"/>
        <v>2415000</v>
      </c>
      <c r="F2110">
        <v>15</v>
      </c>
      <c r="G2110">
        <v>0</v>
      </c>
      <c r="H2110" s="72">
        <v>0</v>
      </c>
      <c r="I2110" t="s">
        <v>304</v>
      </c>
      <c r="J2110" t="s">
        <v>2288</v>
      </c>
      <c r="K2110">
        <v>24</v>
      </c>
      <c r="L2110" s="10" t="str">
        <f t="shared" si="96"/>
        <v xml:space="preserve">Pow. </v>
      </c>
      <c r="M2110" t="str">
        <f t="shared" si="98"/>
        <v>Pow. Wodzisławski</v>
      </c>
      <c r="O2110" s="69"/>
      <c r="P2110" s="71"/>
      <c r="Q2110" s="93"/>
    </row>
    <row r="2111" spans="5:17">
      <c r="E2111" s="62" t="str">
        <f t="shared" si="97"/>
        <v>2415011</v>
      </c>
      <c r="F2111">
        <v>15</v>
      </c>
      <c r="G2111">
        <v>1</v>
      </c>
      <c r="H2111" s="72">
        <v>1</v>
      </c>
      <c r="I2111" t="s">
        <v>2595</v>
      </c>
      <c r="J2111" t="s">
        <v>2289</v>
      </c>
      <c r="K2111">
        <v>24</v>
      </c>
      <c r="L2111" s="10" t="str">
        <f t="shared" si="96"/>
        <v xml:space="preserve">M. </v>
      </c>
      <c r="M2111" t="str">
        <f t="shared" si="98"/>
        <v>M. Pszów</v>
      </c>
      <c r="O2111" s="69"/>
      <c r="P2111" s="71"/>
      <c r="Q2111" s="93"/>
    </row>
    <row r="2112" spans="5:17">
      <c r="E2112" s="62" t="str">
        <f t="shared" si="97"/>
        <v>2415021</v>
      </c>
      <c r="F2112">
        <v>15</v>
      </c>
      <c r="G2112">
        <v>2</v>
      </c>
      <c r="H2112" s="72">
        <v>1</v>
      </c>
      <c r="I2112" t="s">
        <v>2595</v>
      </c>
      <c r="J2112" t="s">
        <v>2290</v>
      </c>
      <c r="K2112">
        <v>24</v>
      </c>
      <c r="L2112" s="10" t="str">
        <f t="shared" si="96"/>
        <v xml:space="preserve">M. </v>
      </c>
      <c r="M2112" t="str">
        <f t="shared" si="98"/>
        <v>M. Radlin</v>
      </c>
      <c r="O2112" s="69"/>
      <c r="P2112" s="71"/>
      <c r="Q2112" s="93"/>
    </row>
    <row r="2113" spans="5:17">
      <c r="E2113" s="62" t="str">
        <f t="shared" si="97"/>
        <v>2415031</v>
      </c>
      <c r="F2113">
        <v>15</v>
      </c>
      <c r="G2113">
        <v>3</v>
      </c>
      <c r="H2113" s="72">
        <v>1</v>
      </c>
      <c r="I2113" t="s">
        <v>2595</v>
      </c>
      <c r="J2113" t="s">
        <v>2291</v>
      </c>
      <c r="K2113">
        <v>24</v>
      </c>
      <c r="L2113" s="10" t="str">
        <f t="shared" ref="L2113:L2176" si="99">+IF(H2113=1,"M. ",IF(H2113=2,"Gm. ",IF(H2113=3,"M.-Gm. ",IF(F2113&gt;60,"M. ",LEFT(I2113,3)&amp;". "))))</f>
        <v xml:space="preserve">M. </v>
      </c>
      <c r="M2113" t="str">
        <f t="shared" si="98"/>
        <v>M. Rydułtowy</v>
      </c>
      <c r="O2113" s="69"/>
      <c r="P2113" s="71"/>
      <c r="Q2113" s="93"/>
    </row>
    <row r="2114" spans="5:17">
      <c r="E2114" s="62" t="str">
        <f t="shared" ref="E2114:E2177" si="100">TEXT(K2114,"00")&amp;TEXT(F2114,"00")&amp;TEXT(G2114,"00")&amp;TEXT(H2114,"0")</f>
        <v>2415041</v>
      </c>
      <c r="F2114">
        <v>15</v>
      </c>
      <c r="G2114">
        <v>4</v>
      </c>
      <c r="H2114" s="72">
        <v>1</v>
      </c>
      <c r="I2114" t="s">
        <v>2595</v>
      </c>
      <c r="J2114" t="s">
        <v>2292</v>
      </c>
      <c r="K2114">
        <v>24</v>
      </c>
      <c r="L2114" s="10" t="str">
        <f t="shared" si="99"/>
        <v xml:space="preserve">M. </v>
      </c>
      <c r="M2114" t="str">
        <f t="shared" ref="M2114:M2177" si="101">+L2114&amp;PROPER(J2114)</f>
        <v>M. Wodzisław Śląski</v>
      </c>
      <c r="O2114" s="69"/>
      <c r="P2114" s="71"/>
      <c r="Q2114" s="93"/>
    </row>
    <row r="2115" spans="5:17">
      <c r="E2115" s="62" t="str">
        <f t="shared" si="100"/>
        <v>2415052</v>
      </c>
      <c r="F2115">
        <v>15</v>
      </c>
      <c r="G2115">
        <v>5</v>
      </c>
      <c r="H2115" s="72">
        <v>2</v>
      </c>
      <c r="I2115" t="s">
        <v>2595</v>
      </c>
      <c r="J2115" t="s">
        <v>2293</v>
      </c>
      <c r="K2115">
        <v>24</v>
      </c>
      <c r="L2115" s="10" t="str">
        <f t="shared" si="99"/>
        <v xml:space="preserve">Gm. </v>
      </c>
      <c r="M2115" t="str">
        <f t="shared" si="101"/>
        <v>Gm. Godów</v>
      </c>
      <c r="O2115" s="69"/>
      <c r="P2115" s="71"/>
      <c r="Q2115" s="93"/>
    </row>
    <row r="2116" spans="5:17">
      <c r="E2116" s="62" t="str">
        <f t="shared" si="100"/>
        <v>2415062</v>
      </c>
      <c r="F2116">
        <v>15</v>
      </c>
      <c r="G2116">
        <v>6</v>
      </c>
      <c r="H2116" s="72">
        <v>2</v>
      </c>
      <c r="I2116" t="s">
        <v>2595</v>
      </c>
      <c r="J2116" t="s">
        <v>1921</v>
      </c>
      <c r="K2116">
        <v>24</v>
      </c>
      <c r="L2116" s="10" t="str">
        <f t="shared" si="99"/>
        <v xml:space="preserve">Gm. </v>
      </c>
      <c r="M2116" t="str">
        <f t="shared" si="101"/>
        <v>Gm. Gorzyce</v>
      </c>
      <c r="O2116" s="69"/>
      <c r="P2116" s="71"/>
      <c r="Q2116" s="93"/>
    </row>
    <row r="2117" spans="5:17">
      <c r="E2117" s="62" t="str">
        <f t="shared" si="100"/>
        <v>2415072</v>
      </c>
      <c r="F2117">
        <v>15</v>
      </c>
      <c r="G2117">
        <v>7</v>
      </c>
      <c r="H2117" s="72">
        <v>2</v>
      </c>
      <c r="I2117" t="s">
        <v>2595</v>
      </c>
      <c r="J2117" t="s">
        <v>2294</v>
      </c>
      <c r="K2117">
        <v>24</v>
      </c>
      <c r="L2117" s="10" t="str">
        <f t="shared" si="99"/>
        <v xml:space="preserve">Gm. </v>
      </c>
      <c r="M2117" t="str">
        <f t="shared" si="101"/>
        <v>Gm. Lubomia</v>
      </c>
      <c r="O2117" s="69"/>
      <c r="P2117" s="71"/>
      <c r="Q2117" s="93"/>
    </row>
    <row r="2118" spans="5:17">
      <c r="E2118" s="62" t="str">
        <f t="shared" si="100"/>
        <v>2415082</v>
      </c>
      <c r="F2118">
        <v>15</v>
      </c>
      <c r="G2118">
        <v>8</v>
      </c>
      <c r="H2118" s="72">
        <v>2</v>
      </c>
      <c r="I2118" t="s">
        <v>2595</v>
      </c>
      <c r="J2118" t="s">
        <v>2295</v>
      </c>
      <c r="K2118">
        <v>24</v>
      </c>
      <c r="L2118" s="10" t="str">
        <f t="shared" si="99"/>
        <v xml:space="preserve">Gm. </v>
      </c>
      <c r="M2118" t="str">
        <f t="shared" si="101"/>
        <v>Gm. Marklowice</v>
      </c>
      <c r="O2118" s="69"/>
      <c r="P2118" s="71"/>
      <c r="Q2118" s="93"/>
    </row>
    <row r="2119" spans="5:17">
      <c r="E2119" s="62" t="str">
        <f t="shared" si="100"/>
        <v>2415092</v>
      </c>
      <c r="F2119">
        <v>15</v>
      </c>
      <c r="G2119">
        <v>9</v>
      </c>
      <c r="H2119" s="72">
        <v>2</v>
      </c>
      <c r="I2119" t="s">
        <v>2595</v>
      </c>
      <c r="J2119" t="s">
        <v>2296</v>
      </c>
      <c r="K2119">
        <v>24</v>
      </c>
      <c r="L2119" s="10" t="str">
        <f t="shared" si="99"/>
        <v xml:space="preserve">Gm. </v>
      </c>
      <c r="M2119" t="str">
        <f t="shared" si="101"/>
        <v>Gm. Mszana</v>
      </c>
      <c r="O2119" s="69"/>
      <c r="P2119" s="71"/>
      <c r="Q2119" s="93"/>
    </row>
    <row r="2120" spans="5:17">
      <c r="E2120" s="62" t="str">
        <f t="shared" si="100"/>
        <v>2416000</v>
      </c>
      <c r="F2120">
        <v>16</v>
      </c>
      <c r="G2120">
        <v>0</v>
      </c>
      <c r="H2120" s="72">
        <v>0</v>
      </c>
      <c r="I2120" t="s">
        <v>304</v>
      </c>
      <c r="J2120" t="s">
        <v>2297</v>
      </c>
      <c r="K2120">
        <v>24</v>
      </c>
      <c r="L2120" s="10" t="str">
        <f t="shared" si="99"/>
        <v xml:space="preserve">Pow. </v>
      </c>
      <c r="M2120" t="str">
        <f t="shared" si="101"/>
        <v>Pow. Zawierciański</v>
      </c>
      <c r="O2120" s="69"/>
      <c r="P2120" s="71"/>
      <c r="Q2120" s="93"/>
    </row>
    <row r="2121" spans="5:17">
      <c r="E2121" s="62" t="str">
        <f t="shared" si="100"/>
        <v>2416011</v>
      </c>
      <c r="F2121">
        <v>16</v>
      </c>
      <c r="G2121">
        <v>1</v>
      </c>
      <c r="H2121" s="72">
        <v>1</v>
      </c>
      <c r="I2121" t="s">
        <v>2595</v>
      </c>
      <c r="J2121" t="s">
        <v>2298</v>
      </c>
      <c r="K2121">
        <v>24</v>
      </c>
      <c r="L2121" s="10" t="str">
        <f t="shared" si="99"/>
        <v xml:space="preserve">M. </v>
      </c>
      <c r="M2121" t="str">
        <f t="shared" si="101"/>
        <v>M. Poręba</v>
      </c>
      <c r="O2121" s="69"/>
      <c r="P2121" s="71"/>
      <c r="Q2121" s="93"/>
    </row>
    <row r="2122" spans="5:17">
      <c r="E2122" s="62" t="str">
        <f t="shared" si="100"/>
        <v>2416021</v>
      </c>
      <c r="F2122">
        <v>16</v>
      </c>
      <c r="G2122">
        <v>2</v>
      </c>
      <c r="H2122" s="72">
        <v>1</v>
      </c>
      <c r="I2122" t="s">
        <v>2595</v>
      </c>
      <c r="J2122" t="s">
        <v>2299</v>
      </c>
      <c r="K2122">
        <v>24</v>
      </c>
      <c r="L2122" s="10" t="str">
        <f t="shared" si="99"/>
        <v xml:space="preserve">M. </v>
      </c>
      <c r="M2122" t="str">
        <f t="shared" si="101"/>
        <v>M. Zawiercie</v>
      </c>
      <c r="O2122" s="69"/>
      <c r="P2122" s="71"/>
      <c r="Q2122" s="93"/>
    </row>
    <row r="2123" spans="5:17">
      <c r="E2123" s="62" t="str">
        <f t="shared" si="100"/>
        <v>2416032</v>
      </c>
      <c r="F2123">
        <v>16</v>
      </c>
      <c r="G2123">
        <v>3</v>
      </c>
      <c r="H2123" s="72">
        <v>2</v>
      </c>
      <c r="I2123" t="s">
        <v>2595</v>
      </c>
      <c r="J2123" t="s">
        <v>2300</v>
      </c>
      <c r="K2123">
        <v>24</v>
      </c>
      <c r="L2123" s="10" t="str">
        <f t="shared" si="99"/>
        <v xml:space="preserve">Gm. </v>
      </c>
      <c r="M2123" t="str">
        <f t="shared" si="101"/>
        <v>Gm. Irządze</v>
      </c>
      <c r="O2123" s="69"/>
      <c r="P2123" s="71"/>
      <c r="Q2123" s="93"/>
    </row>
    <row r="2124" spans="5:17">
      <c r="E2124" s="62" t="str">
        <f t="shared" si="100"/>
        <v>2416042</v>
      </c>
      <c r="F2124">
        <v>16</v>
      </c>
      <c r="G2124">
        <v>4</v>
      </c>
      <c r="H2124" s="72">
        <v>2</v>
      </c>
      <c r="I2124" t="s">
        <v>2595</v>
      </c>
      <c r="J2124" t="s">
        <v>2301</v>
      </c>
      <c r="K2124">
        <v>24</v>
      </c>
      <c r="L2124" s="10" t="str">
        <f t="shared" si="99"/>
        <v xml:space="preserve">Gm. </v>
      </c>
      <c r="M2124" t="str">
        <f t="shared" si="101"/>
        <v>Gm. Kroczyce</v>
      </c>
      <c r="O2124" s="69"/>
      <c r="P2124" s="71"/>
      <c r="Q2124" s="93"/>
    </row>
    <row r="2125" spans="5:17">
      <c r="E2125" s="62" t="str">
        <f t="shared" si="100"/>
        <v>2416053</v>
      </c>
      <c r="F2125">
        <v>16</v>
      </c>
      <c r="G2125">
        <v>5</v>
      </c>
      <c r="H2125" s="72">
        <v>3</v>
      </c>
      <c r="I2125" t="s">
        <v>2595</v>
      </c>
      <c r="J2125" t="s">
        <v>2302</v>
      </c>
      <c r="K2125">
        <v>24</v>
      </c>
      <c r="L2125" s="10" t="str">
        <f t="shared" si="99"/>
        <v xml:space="preserve">M.-Gm. </v>
      </c>
      <c r="M2125" t="str">
        <f t="shared" si="101"/>
        <v>M.-Gm. Łazy</v>
      </c>
      <c r="O2125" s="69"/>
      <c r="P2125" s="71"/>
      <c r="Q2125" s="93"/>
    </row>
    <row r="2126" spans="5:17">
      <c r="E2126" s="62" t="str">
        <f t="shared" si="100"/>
        <v>2416063</v>
      </c>
      <c r="F2126">
        <v>16</v>
      </c>
      <c r="G2126">
        <v>6</v>
      </c>
      <c r="H2126" s="72">
        <v>3</v>
      </c>
      <c r="I2126" t="s">
        <v>2595</v>
      </c>
      <c r="J2126" t="s">
        <v>2303</v>
      </c>
      <c r="K2126">
        <v>24</v>
      </c>
      <c r="L2126" s="10" t="str">
        <f t="shared" si="99"/>
        <v xml:space="preserve">M.-Gm. </v>
      </c>
      <c r="M2126" t="str">
        <f t="shared" si="101"/>
        <v>M.-Gm. Ogrodzieniec</v>
      </c>
      <c r="O2126" s="69"/>
      <c r="P2126" s="71"/>
      <c r="Q2126" s="93"/>
    </row>
    <row r="2127" spans="5:17">
      <c r="E2127" s="62" t="str">
        <f t="shared" si="100"/>
        <v>2416073</v>
      </c>
      <c r="F2127">
        <v>16</v>
      </c>
      <c r="G2127">
        <v>7</v>
      </c>
      <c r="H2127" s="72">
        <v>3</v>
      </c>
      <c r="I2127" t="s">
        <v>2595</v>
      </c>
      <c r="J2127" t="s">
        <v>2304</v>
      </c>
      <c r="K2127">
        <v>24</v>
      </c>
      <c r="L2127" s="10" t="str">
        <f t="shared" si="99"/>
        <v xml:space="preserve">M.-Gm. </v>
      </c>
      <c r="M2127" t="str">
        <f t="shared" si="101"/>
        <v>M.-Gm. Pilica</v>
      </c>
      <c r="O2127" s="69"/>
      <c r="P2127" s="71"/>
      <c r="Q2127" s="93"/>
    </row>
    <row r="2128" spans="5:17">
      <c r="E2128" s="62" t="str">
        <f t="shared" si="100"/>
        <v>2416083</v>
      </c>
      <c r="F2128">
        <v>16</v>
      </c>
      <c r="G2128">
        <v>8</v>
      </c>
      <c r="H2128" s="72">
        <v>3</v>
      </c>
      <c r="I2128" t="s">
        <v>2595</v>
      </c>
      <c r="J2128" t="s">
        <v>2305</v>
      </c>
      <c r="K2128">
        <v>24</v>
      </c>
      <c r="L2128" s="10" t="str">
        <f t="shared" si="99"/>
        <v xml:space="preserve">M.-Gm. </v>
      </c>
      <c r="M2128" t="str">
        <f t="shared" si="101"/>
        <v>M.-Gm. Szczekociny</v>
      </c>
      <c r="O2128" s="69"/>
      <c r="P2128" s="71"/>
      <c r="Q2128" s="93"/>
    </row>
    <row r="2129" spans="5:17">
      <c r="E2129" s="62" t="str">
        <f t="shared" si="100"/>
        <v>2416093</v>
      </c>
      <c r="F2129">
        <v>16</v>
      </c>
      <c r="G2129">
        <v>9</v>
      </c>
      <c r="H2129" s="72">
        <v>3</v>
      </c>
      <c r="I2129" t="s">
        <v>2595</v>
      </c>
      <c r="J2129" t="s">
        <v>2306</v>
      </c>
      <c r="K2129">
        <v>24</v>
      </c>
      <c r="L2129" s="10" t="str">
        <f t="shared" si="99"/>
        <v xml:space="preserve">M.-Gm. </v>
      </c>
      <c r="M2129" t="str">
        <f t="shared" si="101"/>
        <v>M.-Gm. Włodowice</v>
      </c>
      <c r="O2129" s="69"/>
      <c r="P2129" s="71">
        <v>1</v>
      </c>
      <c r="Q2129" s="93"/>
    </row>
    <row r="2130" spans="5:17">
      <c r="E2130" s="62" t="str">
        <f t="shared" si="100"/>
        <v>2416102</v>
      </c>
      <c r="F2130">
        <v>16</v>
      </c>
      <c r="G2130">
        <v>10</v>
      </c>
      <c r="H2130" s="72">
        <v>2</v>
      </c>
      <c r="I2130" t="s">
        <v>2595</v>
      </c>
      <c r="J2130" t="s">
        <v>2307</v>
      </c>
      <c r="K2130">
        <v>24</v>
      </c>
      <c r="L2130" s="10" t="str">
        <f t="shared" si="99"/>
        <v xml:space="preserve">Gm. </v>
      </c>
      <c r="M2130" t="str">
        <f t="shared" si="101"/>
        <v>Gm. Żarnowiec</v>
      </c>
      <c r="O2130" s="69"/>
      <c r="P2130" s="71"/>
      <c r="Q2130" s="93"/>
    </row>
    <row r="2131" spans="5:17">
      <c r="E2131" s="62" t="str">
        <f t="shared" si="100"/>
        <v>2417000</v>
      </c>
      <c r="F2131">
        <v>17</v>
      </c>
      <c r="G2131">
        <v>0</v>
      </c>
      <c r="H2131" s="72">
        <v>0</v>
      </c>
      <c r="I2131" t="s">
        <v>304</v>
      </c>
      <c r="J2131" t="s">
        <v>2308</v>
      </c>
      <c r="K2131">
        <v>24</v>
      </c>
      <c r="L2131" s="10" t="str">
        <f t="shared" si="99"/>
        <v xml:space="preserve">Pow. </v>
      </c>
      <c r="M2131" t="str">
        <f t="shared" si="101"/>
        <v>Pow. Żywiecki</v>
      </c>
      <c r="O2131" s="69"/>
      <c r="P2131" s="71"/>
      <c r="Q2131" s="93"/>
    </row>
    <row r="2132" spans="5:17">
      <c r="E2132" s="62" t="str">
        <f t="shared" si="100"/>
        <v>2417011</v>
      </c>
      <c r="F2132">
        <v>17</v>
      </c>
      <c r="G2132">
        <v>1</v>
      </c>
      <c r="H2132" s="72">
        <v>1</v>
      </c>
      <c r="I2132" t="s">
        <v>2595</v>
      </c>
      <c r="J2132" t="s">
        <v>2309</v>
      </c>
      <c r="K2132">
        <v>24</v>
      </c>
      <c r="L2132" s="10" t="str">
        <f t="shared" si="99"/>
        <v xml:space="preserve">M. </v>
      </c>
      <c r="M2132" t="str">
        <f t="shared" si="101"/>
        <v>M. Żywiec</v>
      </c>
      <c r="O2132" s="69"/>
      <c r="P2132" s="71"/>
      <c r="Q2132" s="93"/>
    </row>
    <row r="2133" spans="5:17">
      <c r="E2133" s="62" t="str">
        <f t="shared" si="100"/>
        <v>2417022</v>
      </c>
      <c r="F2133">
        <v>17</v>
      </c>
      <c r="G2133">
        <v>2</v>
      </c>
      <c r="H2133" s="72">
        <v>2</v>
      </c>
      <c r="I2133" t="s">
        <v>2595</v>
      </c>
      <c r="J2133" t="s">
        <v>1235</v>
      </c>
      <c r="K2133">
        <v>24</v>
      </c>
      <c r="L2133" s="10" t="str">
        <f t="shared" si="99"/>
        <v xml:space="preserve">Gm. </v>
      </c>
      <c r="M2133" t="str">
        <f t="shared" si="101"/>
        <v>Gm. Czernichów</v>
      </c>
      <c r="O2133" s="69"/>
      <c r="P2133" s="71"/>
      <c r="Q2133" s="93"/>
    </row>
    <row r="2134" spans="5:17">
      <c r="E2134" s="62" t="str">
        <f t="shared" si="100"/>
        <v>2417032</v>
      </c>
      <c r="F2134">
        <v>17</v>
      </c>
      <c r="G2134">
        <v>3</v>
      </c>
      <c r="H2134" s="72">
        <v>2</v>
      </c>
      <c r="I2134" t="s">
        <v>2595</v>
      </c>
      <c r="J2134" t="s">
        <v>2310</v>
      </c>
      <c r="K2134">
        <v>24</v>
      </c>
      <c r="L2134" s="10" t="str">
        <f t="shared" si="99"/>
        <v xml:space="preserve">Gm. </v>
      </c>
      <c r="M2134" t="str">
        <f t="shared" si="101"/>
        <v>Gm. Gilowice</v>
      </c>
      <c r="O2134" s="69"/>
      <c r="P2134" s="71"/>
      <c r="Q2134" s="93"/>
    </row>
    <row r="2135" spans="5:17">
      <c r="E2135" s="62" t="str">
        <f t="shared" si="100"/>
        <v>2417042</v>
      </c>
      <c r="F2135">
        <v>17</v>
      </c>
      <c r="G2135">
        <v>4</v>
      </c>
      <c r="H2135" s="72">
        <v>2</v>
      </c>
      <c r="I2135" t="s">
        <v>2595</v>
      </c>
      <c r="J2135" t="s">
        <v>2311</v>
      </c>
      <c r="K2135">
        <v>24</v>
      </c>
      <c r="L2135" s="10" t="str">
        <f t="shared" si="99"/>
        <v xml:space="preserve">Gm. </v>
      </c>
      <c r="M2135" t="str">
        <f t="shared" si="101"/>
        <v>Gm. Jeleśnia</v>
      </c>
      <c r="O2135" s="69"/>
      <c r="P2135" s="71"/>
      <c r="Q2135" s="93"/>
    </row>
    <row r="2136" spans="5:17">
      <c r="E2136" s="62" t="str">
        <f t="shared" si="100"/>
        <v>2417052</v>
      </c>
      <c r="F2136">
        <v>17</v>
      </c>
      <c r="G2136">
        <v>5</v>
      </c>
      <c r="H2136" s="72">
        <v>2</v>
      </c>
      <c r="I2136" t="s">
        <v>2595</v>
      </c>
      <c r="J2136" t="s">
        <v>2312</v>
      </c>
      <c r="K2136">
        <v>24</v>
      </c>
      <c r="L2136" s="10" t="str">
        <f t="shared" si="99"/>
        <v xml:space="preserve">Gm. </v>
      </c>
      <c r="M2136" t="str">
        <f t="shared" si="101"/>
        <v>Gm. Koszarawa</v>
      </c>
      <c r="O2136" s="69"/>
      <c r="P2136" s="71"/>
      <c r="Q2136" s="93"/>
    </row>
    <row r="2137" spans="5:17">
      <c r="E2137" s="62" t="str">
        <f t="shared" si="100"/>
        <v>2417062</v>
      </c>
      <c r="F2137">
        <v>17</v>
      </c>
      <c r="G2137">
        <v>6</v>
      </c>
      <c r="H2137" s="72">
        <v>2</v>
      </c>
      <c r="I2137" t="s">
        <v>2595</v>
      </c>
      <c r="J2137" t="s">
        <v>2313</v>
      </c>
      <c r="K2137">
        <v>24</v>
      </c>
      <c r="L2137" s="10" t="str">
        <f t="shared" si="99"/>
        <v xml:space="preserve">Gm. </v>
      </c>
      <c r="M2137" t="str">
        <f t="shared" si="101"/>
        <v>Gm. Lipowa</v>
      </c>
      <c r="O2137" s="69"/>
      <c r="P2137" s="71"/>
      <c r="Q2137" s="93"/>
    </row>
    <row r="2138" spans="5:17">
      <c r="E2138" s="62" t="str">
        <f t="shared" si="100"/>
        <v>2417072</v>
      </c>
      <c r="F2138">
        <v>17</v>
      </c>
      <c r="G2138">
        <v>7</v>
      </c>
      <c r="H2138" s="72">
        <v>2</v>
      </c>
      <c r="I2138" t="s">
        <v>2595</v>
      </c>
      <c r="J2138" t="s">
        <v>2314</v>
      </c>
      <c r="K2138">
        <v>24</v>
      </c>
      <c r="L2138" s="10" t="str">
        <f t="shared" si="99"/>
        <v xml:space="preserve">Gm. </v>
      </c>
      <c r="M2138" t="str">
        <f t="shared" si="101"/>
        <v>Gm. Łękawica</v>
      </c>
      <c r="O2138" s="69"/>
      <c r="P2138" s="71"/>
      <c r="Q2138" s="93"/>
    </row>
    <row r="2139" spans="5:17">
      <c r="E2139" s="62" t="str">
        <f t="shared" si="100"/>
        <v>2417082</v>
      </c>
      <c r="F2139">
        <v>17</v>
      </c>
      <c r="G2139">
        <v>8</v>
      </c>
      <c r="H2139" s="72">
        <v>2</v>
      </c>
      <c r="I2139" t="s">
        <v>2595</v>
      </c>
      <c r="J2139" t="s">
        <v>2315</v>
      </c>
      <c r="K2139">
        <v>24</v>
      </c>
      <c r="L2139" s="10" t="str">
        <f t="shared" si="99"/>
        <v xml:space="preserve">Gm. </v>
      </c>
      <c r="M2139" t="str">
        <f t="shared" si="101"/>
        <v>Gm. Łodygowice</v>
      </c>
      <c r="O2139" s="69"/>
      <c r="P2139" s="71"/>
      <c r="Q2139" s="93"/>
    </row>
    <row r="2140" spans="5:17">
      <c r="E2140" s="62" t="str">
        <f t="shared" si="100"/>
        <v>2417092</v>
      </c>
      <c r="F2140">
        <v>17</v>
      </c>
      <c r="G2140">
        <v>9</v>
      </c>
      <c r="H2140" s="72">
        <v>2</v>
      </c>
      <c r="I2140" t="s">
        <v>2595</v>
      </c>
      <c r="J2140" t="s">
        <v>2316</v>
      </c>
      <c r="K2140">
        <v>24</v>
      </c>
      <c r="L2140" s="10" t="str">
        <f t="shared" si="99"/>
        <v xml:space="preserve">Gm. </v>
      </c>
      <c r="M2140" t="str">
        <f t="shared" si="101"/>
        <v>Gm. Milówka</v>
      </c>
      <c r="O2140" s="69"/>
      <c r="P2140" s="71"/>
      <c r="Q2140" s="93"/>
    </row>
    <row r="2141" spans="5:17">
      <c r="E2141" s="62" t="str">
        <f t="shared" si="100"/>
        <v>2417102</v>
      </c>
      <c r="F2141">
        <v>17</v>
      </c>
      <c r="G2141">
        <v>10</v>
      </c>
      <c r="H2141" s="72">
        <v>2</v>
      </c>
      <c r="I2141" t="s">
        <v>2595</v>
      </c>
      <c r="J2141" t="s">
        <v>2317</v>
      </c>
      <c r="K2141">
        <v>24</v>
      </c>
      <c r="L2141" s="10" t="str">
        <f t="shared" si="99"/>
        <v xml:space="preserve">Gm. </v>
      </c>
      <c r="M2141" t="str">
        <f t="shared" si="101"/>
        <v>Gm. Radziechowy-Wieprz</v>
      </c>
      <c r="O2141" s="69"/>
      <c r="P2141" s="71"/>
      <c r="Q2141" s="93"/>
    </row>
    <row r="2142" spans="5:17">
      <c r="E2142" s="62" t="str">
        <f t="shared" si="100"/>
        <v>2417112</v>
      </c>
      <c r="F2142">
        <v>17</v>
      </c>
      <c r="G2142">
        <v>11</v>
      </c>
      <c r="H2142" s="72">
        <v>2</v>
      </c>
      <c r="I2142" t="s">
        <v>2595</v>
      </c>
      <c r="J2142" t="s">
        <v>2318</v>
      </c>
      <c r="K2142">
        <v>24</v>
      </c>
      <c r="L2142" s="10" t="str">
        <f t="shared" si="99"/>
        <v xml:space="preserve">Gm. </v>
      </c>
      <c r="M2142" t="str">
        <f t="shared" si="101"/>
        <v>Gm. Rajcza</v>
      </c>
      <c r="O2142" s="69"/>
      <c r="P2142" s="71"/>
      <c r="Q2142" s="93"/>
    </row>
    <row r="2143" spans="5:17">
      <c r="E2143" s="62" t="str">
        <f t="shared" si="100"/>
        <v>2417122</v>
      </c>
      <c r="F2143">
        <v>17</v>
      </c>
      <c r="G2143">
        <v>12</v>
      </c>
      <c r="H2143" s="72">
        <v>2</v>
      </c>
      <c r="I2143" t="s">
        <v>2595</v>
      </c>
      <c r="J2143" t="s">
        <v>2319</v>
      </c>
      <c r="K2143">
        <v>24</v>
      </c>
      <c r="L2143" s="10" t="str">
        <f t="shared" si="99"/>
        <v xml:space="preserve">Gm. </v>
      </c>
      <c r="M2143" t="str">
        <f t="shared" si="101"/>
        <v>Gm. Ślemień</v>
      </c>
      <c r="O2143" s="69"/>
      <c r="P2143" s="71"/>
      <c r="Q2143" s="93"/>
    </row>
    <row r="2144" spans="5:17">
      <c r="E2144" s="62" t="str">
        <f t="shared" si="100"/>
        <v>2417132</v>
      </c>
      <c r="F2144">
        <v>17</v>
      </c>
      <c r="G2144">
        <v>13</v>
      </c>
      <c r="H2144" s="72">
        <v>2</v>
      </c>
      <c r="I2144" t="s">
        <v>2595</v>
      </c>
      <c r="J2144" t="s">
        <v>2320</v>
      </c>
      <c r="K2144">
        <v>24</v>
      </c>
      <c r="L2144" s="10" t="str">
        <f t="shared" si="99"/>
        <v xml:space="preserve">Gm. </v>
      </c>
      <c r="M2144" t="str">
        <f t="shared" si="101"/>
        <v>Gm. Świnna</v>
      </c>
      <c r="O2144" s="69"/>
      <c r="P2144" s="71"/>
      <c r="Q2144" s="93"/>
    </row>
    <row r="2145" spans="5:17">
      <c r="E2145" s="62" t="str">
        <f t="shared" si="100"/>
        <v>2417142</v>
      </c>
      <c r="F2145">
        <v>17</v>
      </c>
      <c r="G2145">
        <v>14</v>
      </c>
      <c r="H2145" s="72">
        <v>2</v>
      </c>
      <c r="I2145" t="s">
        <v>2595</v>
      </c>
      <c r="J2145" t="s">
        <v>2321</v>
      </c>
      <c r="K2145">
        <v>24</v>
      </c>
      <c r="L2145" s="10" t="str">
        <f t="shared" si="99"/>
        <v xml:space="preserve">Gm. </v>
      </c>
      <c r="M2145" t="str">
        <f t="shared" si="101"/>
        <v>Gm. Ujsoły</v>
      </c>
      <c r="O2145" s="69"/>
      <c r="P2145" s="71"/>
      <c r="Q2145" s="93"/>
    </row>
    <row r="2146" spans="5:17">
      <c r="E2146" s="62" t="str">
        <f t="shared" si="100"/>
        <v>2417152</v>
      </c>
      <c r="F2146">
        <v>17</v>
      </c>
      <c r="G2146">
        <v>15</v>
      </c>
      <c r="H2146" s="72">
        <v>2</v>
      </c>
      <c r="I2146" t="s">
        <v>2595</v>
      </c>
      <c r="J2146" t="s">
        <v>2322</v>
      </c>
      <c r="K2146">
        <v>24</v>
      </c>
      <c r="L2146" s="10" t="str">
        <f t="shared" si="99"/>
        <v xml:space="preserve">Gm. </v>
      </c>
      <c r="M2146" t="str">
        <f t="shared" si="101"/>
        <v>Gm. Węgierska Górka</v>
      </c>
      <c r="O2146" s="69"/>
      <c r="P2146" s="71"/>
      <c r="Q2146" s="93"/>
    </row>
    <row r="2147" spans="5:17">
      <c r="E2147" s="62" t="str">
        <f t="shared" si="100"/>
        <v>2461000</v>
      </c>
      <c r="F2147">
        <v>61</v>
      </c>
      <c r="G2147">
        <v>0</v>
      </c>
      <c r="H2147" s="72">
        <v>0</v>
      </c>
      <c r="I2147" t="s">
        <v>331</v>
      </c>
      <c r="J2147" t="s">
        <v>369</v>
      </c>
      <c r="K2147">
        <v>24</v>
      </c>
      <c r="L2147" s="10" t="str">
        <f t="shared" si="99"/>
        <v xml:space="preserve">M. </v>
      </c>
      <c r="M2147" t="str">
        <f t="shared" si="101"/>
        <v>M. Bielsko-Biała</v>
      </c>
      <c r="O2147" s="69"/>
      <c r="P2147" s="71"/>
      <c r="Q2147" s="93"/>
    </row>
    <row r="2148" spans="5:17">
      <c r="E2148" s="62" t="str">
        <f t="shared" si="100"/>
        <v>2462000</v>
      </c>
      <c r="F2148">
        <v>62</v>
      </c>
      <c r="G2148">
        <v>0</v>
      </c>
      <c r="H2148" s="72">
        <v>0</v>
      </c>
      <c r="I2148" t="s">
        <v>331</v>
      </c>
      <c r="J2148" t="s">
        <v>370</v>
      </c>
      <c r="K2148">
        <v>24</v>
      </c>
      <c r="L2148" s="10" t="str">
        <f t="shared" si="99"/>
        <v xml:space="preserve">M. </v>
      </c>
      <c r="M2148" t="str">
        <f t="shared" si="101"/>
        <v>M. Bytom</v>
      </c>
      <c r="O2148" s="69"/>
      <c r="P2148" s="71"/>
      <c r="Q2148" s="93"/>
    </row>
    <row r="2149" spans="5:17">
      <c r="E2149" s="62" t="str">
        <f t="shared" si="100"/>
        <v>2463000</v>
      </c>
      <c r="F2149">
        <v>63</v>
      </c>
      <c r="G2149">
        <v>0</v>
      </c>
      <c r="H2149" s="72">
        <v>0</v>
      </c>
      <c r="I2149" t="s">
        <v>331</v>
      </c>
      <c r="J2149" t="s">
        <v>371</v>
      </c>
      <c r="K2149">
        <v>24</v>
      </c>
      <c r="L2149" s="10" t="str">
        <f t="shared" si="99"/>
        <v xml:space="preserve">M. </v>
      </c>
      <c r="M2149" t="str">
        <f t="shared" si="101"/>
        <v>M. Chorzów</v>
      </c>
      <c r="O2149" s="69"/>
      <c r="P2149" s="71"/>
      <c r="Q2149" s="93"/>
    </row>
    <row r="2150" spans="5:17">
      <c r="E2150" s="62" t="str">
        <f t="shared" si="100"/>
        <v>2464000</v>
      </c>
      <c r="F2150">
        <v>64</v>
      </c>
      <c r="G2150">
        <v>0</v>
      </c>
      <c r="H2150" s="72">
        <v>0</v>
      </c>
      <c r="I2150" t="s">
        <v>331</v>
      </c>
      <c r="J2150" t="s">
        <v>372</v>
      </c>
      <c r="K2150">
        <v>24</v>
      </c>
      <c r="L2150" s="10" t="str">
        <f t="shared" si="99"/>
        <v xml:space="preserve">M. </v>
      </c>
      <c r="M2150" t="str">
        <f t="shared" si="101"/>
        <v>M. Częstochowa</v>
      </c>
      <c r="O2150" s="69"/>
      <c r="P2150" s="71"/>
      <c r="Q2150" s="93"/>
    </row>
    <row r="2151" spans="5:17">
      <c r="E2151" s="62" t="str">
        <f t="shared" si="100"/>
        <v>2465000</v>
      </c>
      <c r="F2151">
        <v>65</v>
      </c>
      <c r="G2151">
        <v>0</v>
      </c>
      <c r="H2151" s="72">
        <v>0</v>
      </c>
      <c r="I2151" t="s">
        <v>331</v>
      </c>
      <c r="J2151" t="s">
        <v>373</v>
      </c>
      <c r="K2151">
        <v>24</v>
      </c>
      <c r="L2151" s="10" t="str">
        <f t="shared" si="99"/>
        <v xml:space="preserve">M. </v>
      </c>
      <c r="M2151" t="str">
        <f t="shared" si="101"/>
        <v>M. Dąbrowa Górnicza</v>
      </c>
      <c r="O2151" s="69"/>
      <c r="P2151" s="71"/>
      <c r="Q2151" s="93"/>
    </row>
    <row r="2152" spans="5:17">
      <c r="E2152" s="62" t="str">
        <f t="shared" si="100"/>
        <v>2466000</v>
      </c>
      <c r="F2152">
        <v>66</v>
      </c>
      <c r="G2152">
        <v>0</v>
      </c>
      <c r="H2152" s="72">
        <v>0</v>
      </c>
      <c r="I2152" t="s">
        <v>331</v>
      </c>
      <c r="J2152" t="s">
        <v>374</v>
      </c>
      <c r="K2152">
        <v>24</v>
      </c>
      <c r="L2152" s="10" t="str">
        <f t="shared" si="99"/>
        <v xml:space="preserve">M. </v>
      </c>
      <c r="M2152" t="str">
        <f t="shared" si="101"/>
        <v>M. Gliwice</v>
      </c>
      <c r="O2152" s="69"/>
      <c r="P2152" s="71"/>
      <c r="Q2152" s="93"/>
    </row>
    <row r="2153" spans="5:17">
      <c r="E2153" s="62" t="str">
        <f t="shared" si="100"/>
        <v>2467000</v>
      </c>
      <c r="F2153">
        <v>67</v>
      </c>
      <c r="G2153">
        <v>0</v>
      </c>
      <c r="H2153" s="72">
        <v>0</v>
      </c>
      <c r="I2153" t="s">
        <v>331</v>
      </c>
      <c r="J2153" t="s">
        <v>375</v>
      </c>
      <c r="K2153">
        <v>24</v>
      </c>
      <c r="L2153" s="10" t="str">
        <f t="shared" si="99"/>
        <v xml:space="preserve">M. </v>
      </c>
      <c r="M2153" t="str">
        <f t="shared" si="101"/>
        <v>M. Jastrzębie-Zdrój</v>
      </c>
      <c r="O2153" s="69"/>
      <c r="P2153" s="71"/>
      <c r="Q2153" s="93"/>
    </row>
    <row r="2154" spans="5:17">
      <c r="E2154" s="62" t="str">
        <f t="shared" si="100"/>
        <v>2468000</v>
      </c>
      <c r="F2154">
        <v>68</v>
      </c>
      <c r="G2154">
        <v>0</v>
      </c>
      <c r="H2154" s="72">
        <v>0</v>
      </c>
      <c r="I2154" t="s">
        <v>331</v>
      </c>
      <c r="J2154" t="s">
        <v>376</v>
      </c>
      <c r="K2154">
        <v>24</v>
      </c>
      <c r="L2154" s="10" t="str">
        <f t="shared" si="99"/>
        <v xml:space="preserve">M. </v>
      </c>
      <c r="M2154" t="str">
        <f t="shared" si="101"/>
        <v>M. Jaworzno</v>
      </c>
      <c r="O2154" s="69"/>
      <c r="P2154" s="71"/>
      <c r="Q2154" s="93"/>
    </row>
    <row r="2155" spans="5:17">
      <c r="E2155" s="62" t="str">
        <f t="shared" si="100"/>
        <v>2469000</v>
      </c>
      <c r="F2155">
        <v>69</v>
      </c>
      <c r="G2155">
        <v>0</v>
      </c>
      <c r="H2155" s="72">
        <v>0</v>
      </c>
      <c r="I2155" t="s">
        <v>331</v>
      </c>
      <c r="J2155" t="s">
        <v>377</v>
      </c>
      <c r="K2155">
        <v>24</v>
      </c>
      <c r="L2155" s="10" t="str">
        <f t="shared" si="99"/>
        <v xml:space="preserve">M. </v>
      </c>
      <c r="M2155" t="str">
        <f t="shared" si="101"/>
        <v>M. Katowice</v>
      </c>
      <c r="O2155" s="69"/>
      <c r="P2155" s="71"/>
      <c r="Q2155" s="93"/>
    </row>
    <row r="2156" spans="5:17">
      <c r="E2156" s="62" t="str">
        <f t="shared" si="100"/>
        <v>2470000</v>
      </c>
      <c r="F2156">
        <v>70</v>
      </c>
      <c r="G2156">
        <v>0</v>
      </c>
      <c r="H2156" s="72">
        <v>0</v>
      </c>
      <c r="I2156" t="s">
        <v>331</v>
      </c>
      <c r="J2156" t="s">
        <v>378</v>
      </c>
      <c r="K2156">
        <v>24</v>
      </c>
      <c r="L2156" s="10" t="str">
        <f t="shared" si="99"/>
        <v xml:space="preserve">M. </v>
      </c>
      <c r="M2156" t="str">
        <f t="shared" si="101"/>
        <v>M. Mysłowice</v>
      </c>
      <c r="O2156" s="69"/>
      <c r="P2156" s="71"/>
      <c r="Q2156" s="93"/>
    </row>
    <row r="2157" spans="5:17">
      <c r="E2157" s="62" t="str">
        <f t="shared" si="100"/>
        <v>2471000</v>
      </c>
      <c r="F2157">
        <v>71</v>
      </c>
      <c r="G2157">
        <v>0</v>
      </c>
      <c r="H2157" s="72">
        <v>0</v>
      </c>
      <c r="I2157" t="s">
        <v>331</v>
      </c>
      <c r="J2157" t="s">
        <v>379</v>
      </c>
      <c r="K2157">
        <v>24</v>
      </c>
      <c r="L2157" s="10" t="str">
        <f t="shared" si="99"/>
        <v xml:space="preserve">M. </v>
      </c>
      <c r="M2157" t="str">
        <f t="shared" si="101"/>
        <v>M. Piekary Śląskie</v>
      </c>
      <c r="O2157" s="69"/>
      <c r="P2157" s="71"/>
      <c r="Q2157" s="93"/>
    </row>
    <row r="2158" spans="5:17">
      <c r="E2158" s="62" t="str">
        <f t="shared" si="100"/>
        <v>2472000</v>
      </c>
      <c r="F2158">
        <v>72</v>
      </c>
      <c r="G2158">
        <v>0</v>
      </c>
      <c r="H2158" s="72">
        <v>0</v>
      </c>
      <c r="I2158" t="s">
        <v>331</v>
      </c>
      <c r="J2158" t="s">
        <v>380</v>
      </c>
      <c r="K2158">
        <v>24</v>
      </c>
      <c r="L2158" s="10" t="str">
        <f t="shared" si="99"/>
        <v xml:space="preserve">M. </v>
      </c>
      <c r="M2158" t="str">
        <f t="shared" si="101"/>
        <v>M. Ruda Śląska</v>
      </c>
      <c r="O2158" s="69"/>
      <c r="P2158" s="71"/>
      <c r="Q2158" s="93"/>
    </row>
    <row r="2159" spans="5:17">
      <c r="E2159" s="62" t="str">
        <f t="shared" si="100"/>
        <v>2473000</v>
      </c>
      <c r="F2159">
        <v>73</v>
      </c>
      <c r="G2159">
        <v>0</v>
      </c>
      <c r="H2159" s="72">
        <v>0</v>
      </c>
      <c r="I2159" t="s">
        <v>331</v>
      </c>
      <c r="J2159" t="s">
        <v>381</v>
      </c>
      <c r="K2159">
        <v>24</v>
      </c>
      <c r="L2159" s="10" t="str">
        <f t="shared" si="99"/>
        <v xml:space="preserve">M. </v>
      </c>
      <c r="M2159" t="str">
        <f t="shared" si="101"/>
        <v>M. Rybnik</v>
      </c>
      <c r="O2159" s="69"/>
      <c r="P2159" s="71"/>
      <c r="Q2159" s="93"/>
    </row>
    <row r="2160" spans="5:17">
      <c r="E2160" s="62" t="str">
        <f t="shared" si="100"/>
        <v>2474000</v>
      </c>
      <c r="F2160">
        <v>74</v>
      </c>
      <c r="G2160">
        <v>0</v>
      </c>
      <c r="H2160" s="72">
        <v>0</v>
      </c>
      <c r="I2160" t="s">
        <v>331</v>
      </c>
      <c r="J2160" t="s">
        <v>382</v>
      </c>
      <c r="K2160">
        <v>24</v>
      </c>
      <c r="L2160" s="10" t="str">
        <f t="shared" si="99"/>
        <v xml:space="preserve">M. </v>
      </c>
      <c r="M2160" t="str">
        <f t="shared" si="101"/>
        <v>M. Siemianowice Śląskie</v>
      </c>
      <c r="O2160" s="69"/>
      <c r="P2160" s="71"/>
      <c r="Q2160" s="93"/>
    </row>
    <row r="2161" spans="5:17">
      <c r="E2161" s="62" t="str">
        <f t="shared" si="100"/>
        <v>2475000</v>
      </c>
      <c r="F2161">
        <v>75</v>
      </c>
      <c r="G2161">
        <v>0</v>
      </c>
      <c r="H2161" s="72">
        <v>0</v>
      </c>
      <c r="I2161" t="s">
        <v>331</v>
      </c>
      <c r="J2161" t="s">
        <v>383</v>
      </c>
      <c r="K2161">
        <v>24</v>
      </c>
      <c r="L2161" s="10" t="str">
        <f t="shared" si="99"/>
        <v xml:space="preserve">M. </v>
      </c>
      <c r="M2161" t="str">
        <f t="shared" si="101"/>
        <v>M. Sosnowiec</v>
      </c>
      <c r="O2161" s="69"/>
      <c r="P2161" s="71"/>
      <c r="Q2161" s="93"/>
    </row>
    <row r="2162" spans="5:17">
      <c r="E2162" s="62" t="str">
        <f t="shared" si="100"/>
        <v>2476000</v>
      </c>
      <c r="F2162">
        <v>76</v>
      </c>
      <c r="G2162">
        <v>0</v>
      </c>
      <c r="H2162" s="72">
        <v>0</v>
      </c>
      <c r="I2162" t="s">
        <v>331</v>
      </c>
      <c r="J2162" t="s">
        <v>384</v>
      </c>
      <c r="K2162">
        <v>24</v>
      </c>
      <c r="L2162" s="10" t="str">
        <f t="shared" si="99"/>
        <v xml:space="preserve">M. </v>
      </c>
      <c r="M2162" t="str">
        <f t="shared" si="101"/>
        <v>M. Świętochłowice</v>
      </c>
      <c r="O2162" s="69"/>
      <c r="P2162" s="71"/>
      <c r="Q2162" s="93"/>
    </row>
    <row r="2163" spans="5:17">
      <c r="E2163" s="62" t="str">
        <f t="shared" si="100"/>
        <v>2477000</v>
      </c>
      <c r="F2163">
        <v>77</v>
      </c>
      <c r="G2163">
        <v>0</v>
      </c>
      <c r="H2163" s="72">
        <v>0</v>
      </c>
      <c r="I2163" t="s">
        <v>331</v>
      </c>
      <c r="J2163" t="s">
        <v>385</v>
      </c>
      <c r="K2163">
        <v>24</v>
      </c>
      <c r="L2163" s="10" t="str">
        <f t="shared" si="99"/>
        <v xml:space="preserve">M. </v>
      </c>
      <c r="M2163" t="str">
        <f t="shared" si="101"/>
        <v>M. Tychy</v>
      </c>
      <c r="O2163" s="69"/>
      <c r="P2163" s="71"/>
      <c r="Q2163" s="93"/>
    </row>
    <row r="2164" spans="5:17">
      <c r="E2164" s="62" t="str">
        <f t="shared" si="100"/>
        <v>2478000</v>
      </c>
      <c r="F2164">
        <v>78</v>
      </c>
      <c r="G2164">
        <v>0</v>
      </c>
      <c r="H2164" s="72">
        <v>0</v>
      </c>
      <c r="I2164" t="s">
        <v>331</v>
      </c>
      <c r="J2164" t="s">
        <v>386</v>
      </c>
      <c r="K2164">
        <v>24</v>
      </c>
      <c r="L2164" s="10" t="str">
        <f t="shared" si="99"/>
        <v xml:space="preserve">M. </v>
      </c>
      <c r="M2164" t="str">
        <f t="shared" si="101"/>
        <v>M. Zabrze</v>
      </c>
      <c r="O2164" s="69"/>
      <c r="P2164" s="71"/>
      <c r="Q2164" s="93"/>
    </row>
    <row r="2165" spans="5:17">
      <c r="E2165" s="62" t="str">
        <f t="shared" si="100"/>
        <v>2479000</v>
      </c>
      <c r="F2165">
        <v>79</v>
      </c>
      <c r="G2165">
        <v>0</v>
      </c>
      <c r="H2165" s="72">
        <v>0</v>
      </c>
      <c r="I2165" t="s">
        <v>331</v>
      </c>
      <c r="J2165" t="s">
        <v>387</v>
      </c>
      <c r="K2165">
        <v>24</v>
      </c>
      <c r="L2165" s="10" t="str">
        <f t="shared" si="99"/>
        <v xml:space="preserve">M. </v>
      </c>
      <c r="M2165" t="str">
        <f t="shared" si="101"/>
        <v>M. Żory</v>
      </c>
      <c r="O2165" s="69"/>
      <c r="P2165" s="71"/>
      <c r="Q2165" s="93"/>
    </row>
    <row r="2166" spans="5:17">
      <c r="E2166" s="62" t="str">
        <f t="shared" si="100"/>
        <v>2600000</v>
      </c>
      <c r="F2166">
        <v>0</v>
      </c>
      <c r="G2166">
        <v>0</v>
      </c>
      <c r="H2166" s="72">
        <v>0</v>
      </c>
      <c r="I2166" t="s">
        <v>301</v>
      </c>
      <c r="J2166" t="s">
        <v>323</v>
      </c>
      <c r="K2166">
        <v>26</v>
      </c>
      <c r="L2166" s="10" t="str">
        <f t="shared" si="99"/>
        <v xml:space="preserve">Woj. </v>
      </c>
      <c r="M2166" t="str">
        <f t="shared" si="101"/>
        <v>Woj. Świętokrzyskie</v>
      </c>
      <c r="O2166" s="69"/>
      <c r="P2166" s="71"/>
      <c r="Q2166" s="93"/>
    </row>
    <row r="2167" spans="5:17">
      <c r="E2167" s="62" t="str">
        <f t="shared" si="100"/>
        <v>2601000</v>
      </c>
      <c r="F2167">
        <v>1</v>
      </c>
      <c r="G2167">
        <v>0</v>
      </c>
      <c r="H2167" s="72">
        <v>0</v>
      </c>
      <c r="I2167" t="s">
        <v>304</v>
      </c>
      <c r="J2167" t="s">
        <v>2323</v>
      </c>
      <c r="K2167">
        <v>26</v>
      </c>
      <c r="L2167" s="10" t="str">
        <f t="shared" si="99"/>
        <v xml:space="preserve">Pow. </v>
      </c>
      <c r="M2167" t="str">
        <f t="shared" si="101"/>
        <v>Pow. Buski</v>
      </c>
      <c r="O2167" s="69"/>
      <c r="P2167" s="71"/>
      <c r="Q2167" s="93"/>
    </row>
    <row r="2168" spans="5:17">
      <c r="E2168" s="62" t="str">
        <f t="shared" si="100"/>
        <v>2601013</v>
      </c>
      <c r="F2168">
        <v>1</v>
      </c>
      <c r="G2168">
        <v>1</v>
      </c>
      <c r="H2168" s="72">
        <v>3</v>
      </c>
      <c r="I2168" t="s">
        <v>2595</v>
      </c>
      <c r="J2168" t="s">
        <v>2324</v>
      </c>
      <c r="K2168">
        <v>26</v>
      </c>
      <c r="L2168" s="10" t="str">
        <f t="shared" si="99"/>
        <v xml:space="preserve">M.-Gm. </v>
      </c>
      <c r="M2168" t="str">
        <f t="shared" si="101"/>
        <v>M.-Gm. Busko-Zdrój</v>
      </c>
      <c r="O2168" s="69"/>
      <c r="P2168" s="71"/>
      <c r="Q2168" s="93"/>
    </row>
    <row r="2169" spans="5:17">
      <c r="E2169" s="62" t="str">
        <f t="shared" si="100"/>
        <v>2601022</v>
      </c>
      <c r="F2169">
        <v>1</v>
      </c>
      <c r="G2169">
        <v>2</v>
      </c>
      <c r="H2169" s="72">
        <v>2</v>
      </c>
      <c r="I2169" t="s">
        <v>2595</v>
      </c>
      <c r="J2169" t="s">
        <v>2325</v>
      </c>
      <c r="K2169">
        <v>26</v>
      </c>
      <c r="L2169" s="10" t="str">
        <f t="shared" si="99"/>
        <v xml:space="preserve">Gm. </v>
      </c>
      <c r="M2169" t="str">
        <f t="shared" si="101"/>
        <v>Gm. Gnojno</v>
      </c>
      <c r="O2169" s="69"/>
      <c r="P2169" s="71"/>
      <c r="Q2169" s="93"/>
    </row>
    <row r="2170" spans="5:17">
      <c r="E2170" s="62" t="str">
        <f t="shared" si="100"/>
        <v>2601033</v>
      </c>
      <c r="F2170">
        <v>1</v>
      </c>
      <c r="G2170">
        <v>3</v>
      </c>
      <c r="H2170" s="72">
        <v>3</v>
      </c>
      <c r="I2170" t="s">
        <v>2595</v>
      </c>
      <c r="J2170" t="s">
        <v>2326</v>
      </c>
      <c r="K2170">
        <v>26</v>
      </c>
      <c r="L2170" s="10" t="str">
        <f t="shared" si="99"/>
        <v xml:space="preserve">M.-Gm. </v>
      </c>
      <c r="M2170" t="str">
        <f t="shared" si="101"/>
        <v>M.-Gm. Nowy Korczyn</v>
      </c>
      <c r="N2170">
        <v>1</v>
      </c>
      <c r="O2170" s="69"/>
      <c r="P2170" s="71"/>
      <c r="Q2170" s="93"/>
    </row>
    <row r="2171" spans="5:17">
      <c r="E2171" s="62" t="str">
        <f t="shared" si="100"/>
        <v>2601043</v>
      </c>
      <c r="F2171">
        <v>1</v>
      </c>
      <c r="G2171">
        <v>4</v>
      </c>
      <c r="H2171" s="72">
        <v>3</v>
      </c>
      <c r="I2171" t="s">
        <v>2595</v>
      </c>
      <c r="J2171" t="s">
        <v>2327</v>
      </c>
      <c r="K2171">
        <v>26</v>
      </c>
      <c r="L2171" s="10" t="str">
        <f t="shared" si="99"/>
        <v xml:space="preserve">M.-Gm. </v>
      </c>
      <c r="M2171" t="str">
        <f t="shared" si="101"/>
        <v>M.-Gm. Pacanów</v>
      </c>
      <c r="N2171">
        <v>1</v>
      </c>
      <c r="O2171" s="69"/>
      <c r="P2171" s="71"/>
      <c r="Q2171" s="93"/>
    </row>
    <row r="2172" spans="5:17">
      <c r="E2172" s="62" t="str">
        <f t="shared" si="100"/>
        <v>2601052</v>
      </c>
      <c r="F2172">
        <v>1</v>
      </c>
      <c r="G2172">
        <v>5</v>
      </c>
      <c r="H2172" s="72">
        <v>2</v>
      </c>
      <c r="I2172" t="s">
        <v>2595</v>
      </c>
      <c r="J2172" t="s">
        <v>2328</v>
      </c>
      <c r="K2172">
        <v>26</v>
      </c>
      <c r="L2172" s="10" t="str">
        <f t="shared" si="99"/>
        <v xml:space="preserve">Gm. </v>
      </c>
      <c r="M2172" t="str">
        <f t="shared" si="101"/>
        <v>Gm. Solec-Zdrój</v>
      </c>
      <c r="O2172" s="69"/>
      <c r="P2172" s="71"/>
      <c r="Q2172" s="93"/>
    </row>
    <row r="2173" spans="5:17">
      <c r="E2173" s="62" t="str">
        <f t="shared" si="100"/>
        <v>2601063</v>
      </c>
      <c r="F2173">
        <v>1</v>
      </c>
      <c r="G2173">
        <v>6</v>
      </c>
      <c r="H2173" s="72">
        <v>3</v>
      </c>
      <c r="I2173" t="s">
        <v>2595</v>
      </c>
      <c r="J2173" t="s">
        <v>2329</v>
      </c>
      <c r="K2173">
        <v>26</v>
      </c>
      <c r="L2173" s="10" t="str">
        <f t="shared" si="99"/>
        <v xml:space="preserve">M.-Gm. </v>
      </c>
      <c r="M2173" t="str">
        <f t="shared" si="101"/>
        <v>M.-Gm. Stopnica</v>
      </c>
      <c r="O2173" s="69"/>
      <c r="P2173" s="71"/>
      <c r="Q2173" s="93"/>
    </row>
    <row r="2174" spans="5:17">
      <c r="E2174" s="62" t="str">
        <f t="shared" si="100"/>
        <v>2601072</v>
      </c>
      <c r="F2174">
        <v>1</v>
      </c>
      <c r="G2174">
        <v>7</v>
      </c>
      <c r="H2174" s="72">
        <v>2</v>
      </c>
      <c r="I2174" t="s">
        <v>2595</v>
      </c>
      <c r="J2174" t="s">
        <v>2330</v>
      </c>
      <c r="K2174">
        <v>26</v>
      </c>
      <c r="L2174" s="10" t="str">
        <f t="shared" si="99"/>
        <v xml:space="preserve">Gm. </v>
      </c>
      <c r="M2174" t="str">
        <f t="shared" si="101"/>
        <v>Gm. Tuczępy</v>
      </c>
      <c r="O2174" s="69"/>
      <c r="P2174" s="71"/>
      <c r="Q2174" s="93"/>
    </row>
    <row r="2175" spans="5:17" s="72" customFormat="1">
      <c r="E2175" s="62" t="str">
        <f t="shared" si="100"/>
        <v>2601083</v>
      </c>
      <c r="F2175">
        <v>1</v>
      </c>
      <c r="G2175">
        <v>8</v>
      </c>
      <c r="H2175" s="72">
        <v>3</v>
      </c>
      <c r="I2175" t="s">
        <v>2595</v>
      </c>
      <c r="J2175" t="s">
        <v>2331</v>
      </c>
      <c r="K2175">
        <v>26</v>
      </c>
      <c r="L2175" s="10" t="str">
        <f t="shared" si="99"/>
        <v xml:space="preserve">M.-Gm. </v>
      </c>
      <c r="M2175" t="str">
        <f t="shared" si="101"/>
        <v>M.-Gm. Wiślica</v>
      </c>
      <c r="N2175"/>
      <c r="O2175" s="69"/>
      <c r="P2175" s="71"/>
      <c r="Q2175" s="93"/>
    </row>
    <row r="2176" spans="5:17">
      <c r="E2176" s="62" t="str">
        <f t="shared" si="100"/>
        <v>2602000</v>
      </c>
      <c r="F2176">
        <v>2</v>
      </c>
      <c r="G2176">
        <v>0</v>
      </c>
      <c r="H2176" s="72">
        <v>0</v>
      </c>
      <c r="I2176" t="s">
        <v>304</v>
      </c>
      <c r="J2176" t="s">
        <v>2332</v>
      </c>
      <c r="K2176">
        <v>26</v>
      </c>
      <c r="L2176" s="10" t="str">
        <f t="shared" si="99"/>
        <v xml:space="preserve">Pow. </v>
      </c>
      <c r="M2176" t="str">
        <f t="shared" si="101"/>
        <v>Pow. Jędrzejowski</v>
      </c>
      <c r="O2176" s="69"/>
      <c r="P2176" s="71"/>
      <c r="Q2176" s="93"/>
    </row>
    <row r="2177" spans="5:17">
      <c r="E2177" s="62" t="str">
        <f t="shared" si="100"/>
        <v>2602012</v>
      </c>
      <c r="F2177">
        <v>2</v>
      </c>
      <c r="G2177">
        <v>1</v>
      </c>
      <c r="H2177" s="72">
        <v>2</v>
      </c>
      <c r="I2177" t="s">
        <v>2595</v>
      </c>
      <c r="J2177" t="s">
        <v>2333</v>
      </c>
      <c r="K2177">
        <v>26</v>
      </c>
      <c r="L2177" s="10" t="str">
        <f t="shared" ref="L2177:L2240" si="102">+IF(H2177=1,"M. ",IF(H2177=2,"Gm. ",IF(H2177=3,"M.-Gm. ",IF(F2177&gt;60,"M. ",LEFT(I2177,3)&amp;". "))))</f>
        <v xml:space="preserve">Gm. </v>
      </c>
      <c r="M2177" t="str">
        <f t="shared" si="101"/>
        <v>Gm. Imielno</v>
      </c>
      <c r="O2177" s="69"/>
      <c r="P2177" s="71"/>
      <c r="Q2177" s="93"/>
    </row>
    <row r="2178" spans="5:17">
      <c r="E2178" s="62" t="str">
        <f t="shared" ref="E2178:E2241" si="103">TEXT(K2178,"00")&amp;TEXT(F2178,"00")&amp;TEXT(G2178,"00")&amp;TEXT(H2178,"0")</f>
        <v>2602023</v>
      </c>
      <c r="F2178">
        <v>2</v>
      </c>
      <c r="G2178">
        <v>2</v>
      </c>
      <c r="H2178" s="72">
        <v>3</v>
      </c>
      <c r="I2178" t="s">
        <v>2595</v>
      </c>
      <c r="J2178" t="s">
        <v>2334</v>
      </c>
      <c r="K2178">
        <v>26</v>
      </c>
      <c r="L2178" s="10" t="str">
        <f t="shared" si="102"/>
        <v xml:space="preserve">M.-Gm. </v>
      </c>
      <c r="M2178" t="str">
        <f t="shared" ref="M2178:M2241" si="104">+L2178&amp;PROPER(J2178)</f>
        <v>M.-Gm. Jędrzejów</v>
      </c>
      <c r="O2178" s="69"/>
      <c r="P2178" s="71"/>
      <c r="Q2178" s="93"/>
    </row>
    <row r="2179" spans="5:17">
      <c r="E2179" s="62" t="str">
        <f t="shared" si="103"/>
        <v>2602033</v>
      </c>
      <c r="F2179">
        <v>2</v>
      </c>
      <c r="G2179">
        <v>3</v>
      </c>
      <c r="H2179" s="72">
        <v>3</v>
      </c>
      <c r="I2179" t="s">
        <v>2595</v>
      </c>
      <c r="J2179" t="s">
        <v>2335</v>
      </c>
      <c r="K2179">
        <v>26</v>
      </c>
      <c r="L2179" s="10" t="str">
        <f t="shared" si="102"/>
        <v xml:space="preserve">M.-Gm. </v>
      </c>
      <c r="M2179" t="str">
        <f t="shared" si="104"/>
        <v>M.-Gm. Małogoszcz</v>
      </c>
      <c r="O2179" s="69"/>
      <c r="P2179" s="71"/>
      <c r="Q2179" s="93"/>
    </row>
    <row r="2180" spans="5:17">
      <c r="E2180" s="62" t="str">
        <f t="shared" si="103"/>
        <v>2602042</v>
      </c>
      <c r="F2180">
        <v>2</v>
      </c>
      <c r="G2180">
        <v>4</v>
      </c>
      <c r="H2180" s="72">
        <v>2</v>
      </c>
      <c r="I2180" t="s">
        <v>2595</v>
      </c>
      <c r="J2180" t="s">
        <v>2336</v>
      </c>
      <c r="K2180">
        <v>26</v>
      </c>
      <c r="L2180" s="10" t="str">
        <f t="shared" si="102"/>
        <v xml:space="preserve">Gm. </v>
      </c>
      <c r="M2180" t="str">
        <f t="shared" si="104"/>
        <v>Gm. Nagłowice</v>
      </c>
      <c r="O2180" s="69"/>
      <c r="P2180" s="71"/>
      <c r="Q2180" s="93"/>
    </row>
    <row r="2181" spans="5:17">
      <c r="E2181" s="62" t="str">
        <f t="shared" si="103"/>
        <v>2602052</v>
      </c>
      <c r="F2181">
        <v>2</v>
      </c>
      <c r="G2181">
        <v>5</v>
      </c>
      <c r="H2181" s="72">
        <v>2</v>
      </c>
      <c r="I2181" t="s">
        <v>2595</v>
      </c>
      <c r="J2181" t="s">
        <v>2337</v>
      </c>
      <c r="K2181">
        <v>26</v>
      </c>
      <c r="L2181" s="10" t="str">
        <f t="shared" si="102"/>
        <v xml:space="preserve">Gm. </v>
      </c>
      <c r="M2181" t="str">
        <f t="shared" si="104"/>
        <v>Gm. Oksa</v>
      </c>
      <c r="O2181" s="69"/>
      <c r="P2181" s="71"/>
      <c r="Q2181" s="93"/>
    </row>
    <row r="2182" spans="5:17">
      <c r="E2182" s="62" t="str">
        <f t="shared" si="103"/>
        <v>2602063</v>
      </c>
      <c r="F2182">
        <v>2</v>
      </c>
      <c r="G2182">
        <v>6</v>
      </c>
      <c r="H2182" s="72">
        <v>3</v>
      </c>
      <c r="I2182" t="s">
        <v>2595</v>
      </c>
      <c r="J2182" t="s">
        <v>2338</v>
      </c>
      <c r="K2182">
        <v>26</v>
      </c>
      <c r="L2182" s="10" t="str">
        <f t="shared" si="102"/>
        <v xml:space="preserve">M.-Gm. </v>
      </c>
      <c r="M2182" t="str">
        <f t="shared" si="104"/>
        <v>M.-Gm. Sędziszów</v>
      </c>
      <c r="O2182" s="69"/>
      <c r="P2182" s="71"/>
      <c r="Q2182" s="93"/>
    </row>
    <row r="2183" spans="5:17">
      <c r="E2183" s="62" t="str">
        <f t="shared" si="103"/>
        <v>2602072</v>
      </c>
      <c r="F2183">
        <v>2</v>
      </c>
      <c r="G2183">
        <v>7</v>
      </c>
      <c r="H2183" s="72">
        <v>2</v>
      </c>
      <c r="I2183" t="s">
        <v>2595</v>
      </c>
      <c r="J2183" t="s">
        <v>2339</v>
      </c>
      <c r="K2183">
        <v>26</v>
      </c>
      <c r="L2183" s="10" t="str">
        <f t="shared" si="102"/>
        <v xml:space="preserve">Gm. </v>
      </c>
      <c r="M2183" t="str">
        <f t="shared" si="104"/>
        <v>Gm. Słupia Jędrzejowska</v>
      </c>
      <c r="O2183" s="69"/>
      <c r="P2183" s="71"/>
      <c r="Q2183" s="93"/>
    </row>
    <row r="2184" spans="5:17">
      <c r="E2184" s="62" t="str">
        <f t="shared" si="103"/>
        <v>2602082</v>
      </c>
      <c r="F2184">
        <v>2</v>
      </c>
      <c r="G2184">
        <v>8</v>
      </c>
      <c r="H2184" s="72">
        <v>2</v>
      </c>
      <c r="I2184" t="s">
        <v>2595</v>
      </c>
      <c r="J2184" t="s">
        <v>2340</v>
      </c>
      <c r="K2184">
        <v>26</v>
      </c>
      <c r="L2184" s="10" t="str">
        <f t="shared" si="102"/>
        <v xml:space="preserve">Gm. </v>
      </c>
      <c r="M2184" t="str">
        <f t="shared" si="104"/>
        <v>Gm. Sobków</v>
      </c>
      <c r="O2184" s="69"/>
      <c r="P2184" s="71"/>
      <c r="Q2184" s="93"/>
    </row>
    <row r="2185" spans="5:17">
      <c r="E2185" s="62" t="str">
        <f t="shared" si="103"/>
        <v>2602093</v>
      </c>
      <c r="F2185">
        <v>2</v>
      </c>
      <c r="G2185">
        <v>9</v>
      </c>
      <c r="H2185" s="72">
        <v>3</v>
      </c>
      <c r="I2185" t="s">
        <v>2595</v>
      </c>
      <c r="J2185" t="s">
        <v>2341</v>
      </c>
      <c r="K2185">
        <v>26</v>
      </c>
      <c r="L2185" s="10" t="str">
        <f t="shared" si="102"/>
        <v xml:space="preserve">M.-Gm. </v>
      </c>
      <c r="M2185" t="str">
        <f t="shared" si="104"/>
        <v>M.-Gm. Wodzisław</v>
      </c>
      <c r="N2185">
        <v>1</v>
      </c>
      <c r="O2185" s="69"/>
      <c r="P2185" s="71"/>
      <c r="Q2185" s="93"/>
    </row>
    <row r="2186" spans="5:17">
      <c r="E2186" s="62" t="str">
        <f t="shared" si="103"/>
        <v>2603000</v>
      </c>
      <c r="F2186">
        <v>3</v>
      </c>
      <c r="G2186">
        <v>0</v>
      </c>
      <c r="H2186" s="72">
        <v>0</v>
      </c>
      <c r="I2186" t="s">
        <v>304</v>
      </c>
      <c r="J2186" t="s">
        <v>2342</v>
      </c>
      <c r="K2186">
        <v>26</v>
      </c>
      <c r="L2186" s="10" t="str">
        <f t="shared" si="102"/>
        <v xml:space="preserve">Pow. </v>
      </c>
      <c r="M2186" t="str">
        <f t="shared" si="104"/>
        <v>Pow. Kazimierski</v>
      </c>
      <c r="O2186" s="69"/>
      <c r="P2186" s="71"/>
      <c r="Q2186" s="93"/>
    </row>
    <row r="2187" spans="5:17">
      <c r="E2187" s="62" t="str">
        <f t="shared" si="103"/>
        <v>2603012</v>
      </c>
      <c r="F2187">
        <v>3</v>
      </c>
      <c r="G2187">
        <v>1</v>
      </c>
      <c r="H2187" s="72">
        <v>2</v>
      </c>
      <c r="I2187" t="s">
        <v>2595</v>
      </c>
      <c r="J2187" t="s">
        <v>2343</v>
      </c>
      <c r="K2187">
        <v>26</v>
      </c>
      <c r="L2187" s="10" t="str">
        <f t="shared" si="102"/>
        <v xml:space="preserve">Gm. </v>
      </c>
      <c r="M2187" t="str">
        <f t="shared" si="104"/>
        <v>Gm. Bejsce</v>
      </c>
      <c r="O2187" s="69"/>
      <c r="P2187" s="71"/>
      <c r="Q2187" s="93"/>
    </row>
    <row r="2188" spans="5:17">
      <c r="E2188" s="62" t="str">
        <f t="shared" si="103"/>
        <v>2603022</v>
      </c>
      <c r="F2188">
        <v>3</v>
      </c>
      <c r="G2188">
        <v>2</v>
      </c>
      <c r="H2188" s="72">
        <v>2</v>
      </c>
      <c r="I2188" t="s">
        <v>2595</v>
      </c>
      <c r="J2188" t="s">
        <v>1095</v>
      </c>
      <c r="K2188">
        <v>26</v>
      </c>
      <c r="L2188" s="10" t="str">
        <f t="shared" si="102"/>
        <v xml:space="preserve">Gm. </v>
      </c>
      <c r="M2188" t="str">
        <f t="shared" si="104"/>
        <v>Gm. Czarnocin</v>
      </c>
      <c r="O2188" s="69"/>
      <c r="P2188" s="71"/>
      <c r="Q2188" s="93"/>
    </row>
    <row r="2189" spans="5:17">
      <c r="E2189" s="62" t="str">
        <f t="shared" si="103"/>
        <v>2603033</v>
      </c>
      <c r="F2189">
        <v>3</v>
      </c>
      <c r="G2189">
        <v>3</v>
      </c>
      <c r="H2189" s="72">
        <v>3</v>
      </c>
      <c r="I2189" t="s">
        <v>2595</v>
      </c>
      <c r="J2189" t="s">
        <v>2344</v>
      </c>
      <c r="K2189">
        <v>26</v>
      </c>
      <c r="L2189" s="10" t="str">
        <f t="shared" si="102"/>
        <v xml:space="preserve">M.-Gm. </v>
      </c>
      <c r="M2189" t="str">
        <f t="shared" si="104"/>
        <v>M.-Gm. Kazimierza Wielka</v>
      </c>
      <c r="O2189" s="69"/>
      <c r="P2189" s="71"/>
      <c r="Q2189" s="93"/>
    </row>
    <row r="2190" spans="5:17">
      <c r="E2190" s="62" t="str">
        <f t="shared" si="103"/>
        <v>2603043</v>
      </c>
      <c r="F2190">
        <v>3</v>
      </c>
      <c r="G2190">
        <v>4</v>
      </c>
      <c r="H2190" s="72">
        <v>3</v>
      </c>
      <c r="I2190" t="s">
        <v>2595</v>
      </c>
      <c r="J2190" t="s">
        <v>2345</v>
      </c>
      <c r="K2190">
        <v>26</v>
      </c>
      <c r="L2190" s="10" t="str">
        <f t="shared" si="102"/>
        <v xml:space="preserve">M.-Gm. </v>
      </c>
      <c r="M2190" t="str">
        <f t="shared" si="104"/>
        <v>M.-Gm. Opatowiec</v>
      </c>
      <c r="N2190">
        <v>1</v>
      </c>
      <c r="O2190" s="69"/>
      <c r="P2190" s="71"/>
      <c r="Q2190" s="93"/>
    </row>
    <row r="2191" spans="5:17">
      <c r="E2191" s="62" t="str">
        <f t="shared" si="103"/>
        <v>2603053</v>
      </c>
      <c r="F2191">
        <v>3</v>
      </c>
      <c r="G2191">
        <v>5</v>
      </c>
      <c r="H2191" s="72">
        <v>3</v>
      </c>
      <c r="I2191" t="s">
        <v>2595</v>
      </c>
      <c r="J2191" t="s">
        <v>2346</v>
      </c>
      <c r="K2191">
        <v>26</v>
      </c>
      <c r="L2191" s="10" t="str">
        <f t="shared" si="102"/>
        <v xml:space="preserve">M.-Gm. </v>
      </c>
      <c r="M2191" t="str">
        <f t="shared" si="104"/>
        <v>M.-Gm. Skalbmierz</v>
      </c>
      <c r="O2191" s="69"/>
      <c r="P2191" s="71"/>
      <c r="Q2191" s="93"/>
    </row>
    <row r="2192" spans="5:17">
      <c r="E2192" s="62" t="str">
        <f t="shared" si="103"/>
        <v>2604000</v>
      </c>
      <c r="F2192">
        <v>4</v>
      </c>
      <c r="G2192">
        <v>0</v>
      </c>
      <c r="H2192" s="72">
        <v>0</v>
      </c>
      <c r="I2192" t="s">
        <v>304</v>
      </c>
      <c r="J2192" t="s">
        <v>2347</v>
      </c>
      <c r="K2192">
        <v>26</v>
      </c>
      <c r="L2192" s="10" t="str">
        <f t="shared" si="102"/>
        <v xml:space="preserve">Pow. </v>
      </c>
      <c r="M2192" t="str">
        <f t="shared" si="104"/>
        <v>Pow. Kielecki</v>
      </c>
      <c r="O2192" s="69"/>
      <c r="P2192" s="71"/>
      <c r="Q2192" s="93"/>
    </row>
    <row r="2193" spans="5:17">
      <c r="E2193" s="62" t="str">
        <f t="shared" si="103"/>
        <v>2604012</v>
      </c>
      <c r="F2193">
        <v>4</v>
      </c>
      <c r="G2193">
        <v>1</v>
      </c>
      <c r="H2193" s="72">
        <v>2</v>
      </c>
      <c r="I2193" t="s">
        <v>2595</v>
      </c>
      <c r="J2193" t="s">
        <v>2348</v>
      </c>
      <c r="K2193">
        <v>26</v>
      </c>
      <c r="L2193" s="10" t="str">
        <f t="shared" si="102"/>
        <v xml:space="preserve">Gm. </v>
      </c>
      <c r="M2193" t="str">
        <f t="shared" si="104"/>
        <v>Gm. Bieliny</v>
      </c>
      <c r="O2193" s="69"/>
      <c r="P2193" s="71"/>
      <c r="Q2193" s="93"/>
    </row>
    <row r="2194" spans="5:17">
      <c r="E2194" s="62" t="str">
        <f t="shared" si="103"/>
        <v>2604023</v>
      </c>
      <c r="F2194">
        <v>4</v>
      </c>
      <c r="G2194">
        <v>2</v>
      </c>
      <c r="H2194" s="72">
        <v>3</v>
      </c>
      <c r="I2194" t="s">
        <v>2595</v>
      </c>
      <c r="J2194" t="s">
        <v>2349</v>
      </c>
      <c r="K2194">
        <v>26</v>
      </c>
      <c r="L2194" s="10" t="str">
        <f t="shared" si="102"/>
        <v xml:space="preserve">M.-Gm. </v>
      </c>
      <c r="M2194" t="str">
        <f t="shared" si="104"/>
        <v>M.-Gm. Bodzentyn</v>
      </c>
      <c r="O2194" s="69"/>
      <c r="P2194" s="71"/>
      <c r="Q2194" s="93"/>
    </row>
    <row r="2195" spans="5:17">
      <c r="E2195" s="62" t="str">
        <f t="shared" si="103"/>
        <v>2604033</v>
      </c>
      <c r="F2195">
        <v>4</v>
      </c>
      <c r="G2195">
        <v>3</v>
      </c>
      <c r="H2195" s="72">
        <v>3</v>
      </c>
      <c r="I2195" t="s">
        <v>2595</v>
      </c>
      <c r="J2195" t="s">
        <v>2350</v>
      </c>
      <c r="K2195">
        <v>26</v>
      </c>
      <c r="L2195" s="10" t="str">
        <f t="shared" si="102"/>
        <v xml:space="preserve">M.-Gm. </v>
      </c>
      <c r="M2195" t="str">
        <f t="shared" si="104"/>
        <v>M.-Gm. Chęciny</v>
      </c>
      <c r="O2195" s="69"/>
      <c r="P2195" s="71"/>
      <c r="Q2195" s="93"/>
    </row>
    <row r="2196" spans="5:17">
      <c r="E2196" s="62" t="str">
        <f t="shared" si="103"/>
        <v>2604043</v>
      </c>
      <c r="F2196">
        <v>4</v>
      </c>
      <c r="G2196">
        <v>4</v>
      </c>
      <c r="H2196" s="72">
        <v>3</v>
      </c>
      <c r="I2196" t="s">
        <v>2595</v>
      </c>
      <c r="J2196" t="s">
        <v>1891</v>
      </c>
      <c r="K2196">
        <v>26</v>
      </c>
      <c r="L2196" s="10" t="str">
        <f t="shared" si="102"/>
        <v xml:space="preserve">M.-Gm. </v>
      </c>
      <c r="M2196" t="str">
        <f t="shared" si="104"/>
        <v>M.-Gm. Chmielnik</v>
      </c>
      <c r="O2196" s="69"/>
      <c r="P2196" s="71"/>
      <c r="Q2196" s="93"/>
    </row>
    <row r="2197" spans="5:17">
      <c r="E2197" s="62" t="str">
        <f t="shared" si="103"/>
        <v>2604053</v>
      </c>
      <c r="F2197">
        <v>4</v>
      </c>
      <c r="G2197">
        <v>5</v>
      </c>
      <c r="H2197" s="72">
        <v>3</v>
      </c>
      <c r="I2197" t="s">
        <v>2595</v>
      </c>
      <c r="J2197" t="s">
        <v>2351</v>
      </c>
      <c r="K2197">
        <v>26</v>
      </c>
      <c r="L2197" s="10" t="str">
        <f t="shared" si="102"/>
        <v xml:space="preserve">M.-Gm. </v>
      </c>
      <c r="M2197" t="str">
        <f t="shared" si="104"/>
        <v>M.-Gm. Daleszyce</v>
      </c>
      <c r="O2197" s="69"/>
      <c r="P2197" s="71"/>
      <c r="Q2197" s="93"/>
    </row>
    <row r="2198" spans="5:17">
      <c r="E2198" s="62" t="str">
        <f t="shared" si="103"/>
        <v>2604062</v>
      </c>
      <c r="F2198">
        <v>4</v>
      </c>
      <c r="G2198">
        <v>6</v>
      </c>
      <c r="H2198" s="72">
        <v>2</v>
      </c>
      <c r="I2198" t="s">
        <v>2595</v>
      </c>
      <c r="J2198" t="s">
        <v>2352</v>
      </c>
      <c r="K2198">
        <v>26</v>
      </c>
      <c r="L2198" s="10" t="str">
        <f t="shared" si="102"/>
        <v xml:space="preserve">Gm. </v>
      </c>
      <c r="M2198" t="str">
        <f t="shared" si="104"/>
        <v>Gm. Górno</v>
      </c>
      <c r="O2198" s="69"/>
      <c r="P2198" s="71"/>
      <c r="Q2198" s="93"/>
    </row>
    <row r="2199" spans="5:17" s="72" customFormat="1">
      <c r="E2199" s="62" t="str">
        <f t="shared" si="103"/>
        <v>2604073</v>
      </c>
      <c r="F2199">
        <v>4</v>
      </c>
      <c r="G2199">
        <v>7</v>
      </c>
      <c r="H2199" s="72">
        <v>3</v>
      </c>
      <c r="I2199" t="s">
        <v>2595</v>
      </c>
      <c r="J2199" t="s">
        <v>982</v>
      </c>
      <c r="K2199">
        <v>26</v>
      </c>
      <c r="L2199" s="10" t="str">
        <f t="shared" si="102"/>
        <v xml:space="preserve">M.-Gm. </v>
      </c>
      <c r="M2199" t="str">
        <f t="shared" si="104"/>
        <v>M.-Gm. Łagów</v>
      </c>
      <c r="N2199"/>
      <c r="O2199" s="69"/>
      <c r="P2199" s="71"/>
      <c r="Q2199" s="93"/>
    </row>
    <row r="2200" spans="5:17">
      <c r="E2200" s="62" t="str">
        <f t="shared" si="103"/>
        <v>2604083</v>
      </c>
      <c r="F2200">
        <v>4</v>
      </c>
      <c r="G2200">
        <v>8</v>
      </c>
      <c r="H2200" s="72">
        <v>3</v>
      </c>
      <c r="I2200" t="s">
        <v>2595</v>
      </c>
      <c r="J2200" t="s">
        <v>2353</v>
      </c>
      <c r="K2200">
        <v>26</v>
      </c>
      <c r="L2200" s="10" t="str">
        <f t="shared" si="102"/>
        <v xml:space="preserve">M.-Gm. </v>
      </c>
      <c r="M2200" t="str">
        <f t="shared" si="104"/>
        <v>M.-Gm. Łopuszno</v>
      </c>
      <c r="O2200" s="69"/>
      <c r="P2200" s="71">
        <v>1</v>
      </c>
      <c r="Q2200" s="93"/>
    </row>
    <row r="2201" spans="5:17">
      <c r="E2201" s="62" t="str">
        <f t="shared" si="103"/>
        <v>2604092</v>
      </c>
      <c r="F2201">
        <v>4</v>
      </c>
      <c r="G2201">
        <v>9</v>
      </c>
      <c r="H2201" s="72">
        <v>2</v>
      </c>
      <c r="I2201" t="s">
        <v>2595</v>
      </c>
      <c r="J2201" t="s">
        <v>2354</v>
      </c>
      <c r="K2201">
        <v>26</v>
      </c>
      <c r="L2201" s="10" t="str">
        <f t="shared" si="102"/>
        <v xml:space="preserve">Gm. </v>
      </c>
      <c r="M2201" t="str">
        <f t="shared" si="104"/>
        <v>Gm. Masłów</v>
      </c>
      <c r="O2201" s="69"/>
      <c r="P2201" s="71"/>
      <c r="Q2201" s="93"/>
    </row>
    <row r="2202" spans="5:17">
      <c r="E2202" s="62" t="str">
        <f t="shared" si="103"/>
        <v>2604102</v>
      </c>
      <c r="F2202">
        <v>4</v>
      </c>
      <c r="G2202">
        <v>10</v>
      </c>
      <c r="H2202" s="72">
        <v>2</v>
      </c>
      <c r="I2202" t="s">
        <v>2595</v>
      </c>
      <c r="J2202" t="s">
        <v>2355</v>
      </c>
      <c r="K2202">
        <v>26</v>
      </c>
      <c r="L2202" s="10" t="str">
        <f t="shared" si="102"/>
        <v xml:space="preserve">Gm. </v>
      </c>
      <c r="M2202" t="str">
        <f t="shared" si="104"/>
        <v>Gm. Miedziana Góra</v>
      </c>
      <c r="O2202" s="69"/>
      <c r="P2202" s="71"/>
      <c r="Q2202" s="93"/>
    </row>
    <row r="2203" spans="5:17">
      <c r="E2203" s="62" t="str">
        <f t="shared" si="103"/>
        <v>2604112</v>
      </c>
      <c r="F2203">
        <v>4</v>
      </c>
      <c r="G2203">
        <v>11</v>
      </c>
      <c r="H2203" s="72">
        <v>2</v>
      </c>
      <c r="I2203" t="s">
        <v>2595</v>
      </c>
      <c r="J2203" t="s">
        <v>2356</v>
      </c>
      <c r="K2203">
        <v>26</v>
      </c>
      <c r="L2203" s="10" t="str">
        <f t="shared" si="102"/>
        <v xml:space="preserve">Gm. </v>
      </c>
      <c r="M2203" t="str">
        <f t="shared" si="104"/>
        <v>Gm. Mniów</v>
      </c>
      <c r="O2203" s="69"/>
      <c r="P2203" s="71"/>
      <c r="Q2203" s="93"/>
    </row>
    <row r="2204" spans="5:17">
      <c r="E2204" s="62" t="str">
        <f t="shared" si="103"/>
        <v>2604123</v>
      </c>
      <c r="F2204">
        <v>4</v>
      </c>
      <c r="G2204">
        <v>12</v>
      </c>
      <c r="H2204" s="72">
        <v>3</v>
      </c>
      <c r="I2204" t="s">
        <v>2595</v>
      </c>
      <c r="J2204" t="s">
        <v>2357</v>
      </c>
      <c r="K2204">
        <v>26</v>
      </c>
      <c r="L2204" s="10" t="str">
        <f t="shared" si="102"/>
        <v xml:space="preserve">M.-Gm. </v>
      </c>
      <c r="M2204" t="str">
        <f t="shared" si="104"/>
        <v>M.-Gm. Morawica</v>
      </c>
      <c r="O2204" s="69"/>
      <c r="P2204" s="71"/>
      <c r="Q2204" s="93"/>
    </row>
    <row r="2205" spans="5:17">
      <c r="E2205" s="62" t="str">
        <f t="shared" si="103"/>
        <v>2604133</v>
      </c>
      <c r="F2205">
        <v>4</v>
      </c>
      <c r="G2205">
        <v>13</v>
      </c>
      <c r="H2205" s="72">
        <v>3</v>
      </c>
      <c r="I2205" t="s">
        <v>2595</v>
      </c>
      <c r="J2205" t="s">
        <v>2358</v>
      </c>
      <c r="K2205">
        <v>26</v>
      </c>
      <c r="L2205" s="10" t="str">
        <f t="shared" si="102"/>
        <v xml:space="preserve">M.-Gm. </v>
      </c>
      <c r="M2205" t="str">
        <f t="shared" si="104"/>
        <v>M.-Gm. Nowa Słupia</v>
      </c>
      <c r="N2205">
        <v>1</v>
      </c>
      <c r="O2205" s="69"/>
      <c r="P2205" s="71"/>
      <c r="Q2205" s="93"/>
    </row>
    <row r="2206" spans="5:17">
      <c r="E2206" s="62" t="str">
        <f t="shared" si="103"/>
        <v>2604143</v>
      </c>
      <c r="F2206">
        <v>4</v>
      </c>
      <c r="G2206">
        <v>14</v>
      </c>
      <c r="H2206" s="72">
        <v>3</v>
      </c>
      <c r="I2206" t="s">
        <v>2595</v>
      </c>
      <c r="J2206" t="s">
        <v>2359</v>
      </c>
      <c r="K2206">
        <v>26</v>
      </c>
      <c r="L2206" s="10" t="str">
        <f t="shared" si="102"/>
        <v xml:space="preserve">M.-Gm. </v>
      </c>
      <c r="M2206" t="str">
        <f t="shared" si="104"/>
        <v>M.-Gm. Piekoszów</v>
      </c>
      <c r="O2206" s="69"/>
      <c r="P2206" s="71">
        <v>1</v>
      </c>
      <c r="Q2206" s="93"/>
    </row>
    <row r="2207" spans="5:17">
      <c r="E2207" s="62" t="str">
        <f t="shared" si="103"/>
        <v>2604153</v>
      </c>
      <c r="F2207">
        <v>4</v>
      </c>
      <c r="G2207">
        <v>15</v>
      </c>
      <c r="H2207" s="72">
        <v>3</v>
      </c>
      <c r="I2207" t="s">
        <v>2595</v>
      </c>
      <c r="J2207" t="s">
        <v>2360</v>
      </c>
      <c r="K2207">
        <v>26</v>
      </c>
      <c r="L2207" s="10" t="str">
        <f t="shared" si="102"/>
        <v xml:space="preserve">M.-Gm. </v>
      </c>
      <c r="M2207" t="str">
        <f t="shared" si="104"/>
        <v>M.-Gm. Pierzchnica</v>
      </c>
      <c r="N2207">
        <v>1</v>
      </c>
      <c r="O2207" s="69"/>
      <c r="P2207" s="71"/>
      <c r="Q2207" s="93"/>
    </row>
    <row r="2208" spans="5:17">
      <c r="E2208" s="62" t="str">
        <f t="shared" si="103"/>
        <v>2604162</v>
      </c>
      <c r="F2208">
        <v>4</v>
      </c>
      <c r="G2208">
        <v>16</v>
      </c>
      <c r="H2208" s="72">
        <v>2</v>
      </c>
      <c r="I2208" t="s">
        <v>2595</v>
      </c>
      <c r="J2208" t="s">
        <v>2361</v>
      </c>
      <c r="K2208">
        <v>26</v>
      </c>
      <c r="L2208" s="10" t="str">
        <f t="shared" si="102"/>
        <v xml:space="preserve">Gm. </v>
      </c>
      <c r="M2208" t="str">
        <f t="shared" si="104"/>
        <v>Gm. Raków</v>
      </c>
      <c r="O2208" s="69"/>
      <c r="P2208" s="71"/>
      <c r="Q2208" s="93"/>
    </row>
    <row r="2209" spans="5:17">
      <c r="E2209" s="62" t="str">
        <f t="shared" si="103"/>
        <v>2604172</v>
      </c>
      <c r="F2209">
        <v>4</v>
      </c>
      <c r="G2209">
        <v>17</v>
      </c>
      <c r="H2209" s="72">
        <v>2</v>
      </c>
      <c r="I2209" t="s">
        <v>2595</v>
      </c>
      <c r="J2209" t="s">
        <v>2630</v>
      </c>
      <c r="K2209">
        <v>26</v>
      </c>
      <c r="L2209" s="10" t="str">
        <f t="shared" si="102"/>
        <v xml:space="preserve">Gm. </v>
      </c>
      <c r="M2209" t="str">
        <f t="shared" si="104"/>
        <v>Gm. Nowiny</v>
      </c>
      <c r="N2209">
        <v>1</v>
      </c>
      <c r="O2209" s="69"/>
      <c r="P2209" s="71"/>
      <c r="Q2209" s="93"/>
    </row>
    <row r="2210" spans="5:17">
      <c r="E2210" s="62" t="str">
        <f t="shared" si="103"/>
        <v>2604182</v>
      </c>
      <c r="F2210">
        <v>4</v>
      </c>
      <c r="G2210">
        <v>18</v>
      </c>
      <c r="H2210" s="72">
        <v>2</v>
      </c>
      <c r="I2210" t="s">
        <v>2595</v>
      </c>
      <c r="J2210" t="s">
        <v>2362</v>
      </c>
      <c r="K2210">
        <v>26</v>
      </c>
      <c r="L2210" s="10" t="str">
        <f t="shared" si="102"/>
        <v xml:space="preserve">Gm. </v>
      </c>
      <c r="M2210" t="str">
        <f t="shared" si="104"/>
        <v>Gm. Strawczyn</v>
      </c>
      <c r="O2210" s="69"/>
      <c r="P2210" s="71"/>
      <c r="Q2210" s="93"/>
    </row>
    <row r="2211" spans="5:17">
      <c r="E2211" s="62" t="str">
        <f t="shared" si="103"/>
        <v>2604192</v>
      </c>
      <c r="F2211">
        <v>4</v>
      </c>
      <c r="G2211">
        <v>19</v>
      </c>
      <c r="H2211" s="72">
        <v>2</v>
      </c>
      <c r="I2211" t="s">
        <v>2595</v>
      </c>
      <c r="J2211" t="s">
        <v>2363</v>
      </c>
      <c r="K2211">
        <v>26</v>
      </c>
      <c r="L2211" s="10" t="str">
        <f t="shared" si="102"/>
        <v xml:space="preserve">Gm. </v>
      </c>
      <c r="M2211" t="str">
        <f t="shared" si="104"/>
        <v>Gm. Zagnańsk</v>
      </c>
      <c r="O2211" s="69"/>
      <c r="P2211" s="71"/>
      <c r="Q2211" s="93"/>
    </row>
    <row r="2212" spans="5:17">
      <c r="E2212" s="62" t="str">
        <f t="shared" si="103"/>
        <v>2605000</v>
      </c>
      <c r="F2212">
        <v>5</v>
      </c>
      <c r="G2212">
        <v>0</v>
      </c>
      <c r="H2212" s="72">
        <v>0</v>
      </c>
      <c r="I2212" t="s">
        <v>304</v>
      </c>
      <c r="J2212" t="s">
        <v>2364</v>
      </c>
      <c r="K2212">
        <v>26</v>
      </c>
      <c r="L2212" s="10" t="str">
        <f t="shared" si="102"/>
        <v xml:space="preserve">Pow. </v>
      </c>
      <c r="M2212" t="str">
        <f t="shared" si="104"/>
        <v>Pow. Konecki</v>
      </c>
      <c r="O2212" s="69"/>
      <c r="P2212" s="71"/>
      <c r="Q2212" s="93"/>
    </row>
    <row r="2213" spans="5:17">
      <c r="E2213" s="62" t="str">
        <f t="shared" si="103"/>
        <v>2605012</v>
      </c>
      <c r="F2213">
        <v>5</v>
      </c>
      <c r="G2213">
        <v>1</v>
      </c>
      <c r="H2213" s="72">
        <v>2</v>
      </c>
      <c r="I2213" t="s">
        <v>2595</v>
      </c>
      <c r="J2213" t="s">
        <v>2365</v>
      </c>
      <c r="K2213">
        <v>26</v>
      </c>
      <c r="L2213" s="10" t="str">
        <f t="shared" si="102"/>
        <v xml:space="preserve">Gm. </v>
      </c>
      <c r="M2213" t="str">
        <f t="shared" si="104"/>
        <v>Gm. Fałków</v>
      </c>
      <c r="O2213" s="69"/>
      <c r="P2213" s="71"/>
      <c r="Q2213" s="93"/>
    </row>
    <row r="2214" spans="5:17">
      <c r="E2214" s="62" t="str">
        <f t="shared" si="103"/>
        <v>2605023</v>
      </c>
      <c r="F2214">
        <v>5</v>
      </c>
      <c r="G2214">
        <v>2</v>
      </c>
      <c r="H2214" s="72">
        <v>3</v>
      </c>
      <c r="I2214" t="s">
        <v>2595</v>
      </c>
      <c r="J2214" t="s">
        <v>2366</v>
      </c>
      <c r="K2214">
        <v>26</v>
      </c>
      <c r="L2214" s="10" t="str">
        <f t="shared" si="102"/>
        <v xml:space="preserve">M.-Gm. </v>
      </c>
      <c r="M2214" t="str">
        <f t="shared" si="104"/>
        <v>M.-Gm. Gowarczów</v>
      </c>
      <c r="O2214" s="69"/>
      <c r="P2214" s="71"/>
      <c r="Q2214" s="93">
        <v>1</v>
      </c>
    </row>
    <row r="2215" spans="5:17">
      <c r="E2215" s="62" t="str">
        <f t="shared" si="103"/>
        <v>2605033</v>
      </c>
      <c r="F2215">
        <v>5</v>
      </c>
      <c r="G2215">
        <v>3</v>
      </c>
      <c r="H2215" s="72">
        <v>3</v>
      </c>
      <c r="I2215" t="s">
        <v>2595</v>
      </c>
      <c r="J2215" t="s">
        <v>2367</v>
      </c>
      <c r="K2215">
        <v>26</v>
      </c>
      <c r="L2215" s="10" t="str">
        <f t="shared" si="102"/>
        <v xml:space="preserve">M.-Gm. </v>
      </c>
      <c r="M2215" t="str">
        <f t="shared" si="104"/>
        <v>M.-Gm. Końskie</v>
      </c>
      <c r="O2215" s="69"/>
      <c r="P2215" s="71"/>
      <c r="Q2215" s="93"/>
    </row>
    <row r="2216" spans="5:17" s="72" customFormat="1">
      <c r="E2216" s="62" t="str">
        <f t="shared" si="103"/>
        <v>2605043</v>
      </c>
      <c r="F2216">
        <v>5</v>
      </c>
      <c r="G2216">
        <v>4</v>
      </c>
      <c r="H2216" s="72">
        <v>3</v>
      </c>
      <c r="I2216" t="s">
        <v>2595</v>
      </c>
      <c r="J2216" t="s">
        <v>2368</v>
      </c>
      <c r="K2216">
        <v>26</v>
      </c>
      <c r="L2216" s="10" t="str">
        <f t="shared" si="102"/>
        <v xml:space="preserve">M.-Gm. </v>
      </c>
      <c r="M2216" t="str">
        <f t="shared" si="104"/>
        <v>M.-Gm. Radoszyce</v>
      </c>
      <c r="N2216"/>
      <c r="O2216" s="69"/>
      <c r="P2216" s="71"/>
      <c r="Q2216" s="93"/>
    </row>
    <row r="2217" spans="5:17" s="72" customFormat="1">
      <c r="E2217" s="62" t="str">
        <f t="shared" si="103"/>
        <v>2605052</v>
      </c>
      <c r="F2217">
        <v>5</v>
      </c>
      <c r="G2217">
        <v>5</v>
      </c>
      <c r="H2217" s="72">
        <v>2</v>
      </c>
      <c r="I2217" t="s">
        <v>2595</v>
      </c>
      <c r="J2217" t="s">
        <v>2369</v>
      </c>
      <c r="K2217">
        <v>26</v>
      </c>
      <c r="L2217" s="10" t="str">
        <f t="shared" si="102"/>
        <v xml:space="preserve">Gm. </v>
      </c>
      <c r="M2217" t="str">
        <f t="shared" si="104"/>
        <v>Gm. Ruda Maleniecka</v>
      </c>
      <c r="N2217"/>
      <c r="O2217" s="69"/>
      <c r="P2217" s="71"/>
      <c r="Q2217" s="93"/>
    </row>
    <row r="2218" spans="5:17" s="72" customFormat="1">
      <c r="E2218" s="62" t="str">
        <f t="shared" si="103"/>
        <v>2605062</v>
      </c>
      <c r="F2218">
        <v>5</v>
      </c>
      <c r="G2218">
        <v>6</v>
      </c>
      <c r="H2218" s="72">
        <v>2</v>
      </c>
      <c r="I2218" t="s">
        <v>2595</v>
      </c>
      <c r="J2218" t="s">
        <v>2370</v>
      </c>
      <c r="K2218">
        <v>26</v>
      </c>
      <c r="L2218" s="10" t="str">
        <f t="shared" si="102"/>
        <v xml:space="preserve">Gm. </v>
      </c>
      <c r="M2218" t="str">
        <f t="shared" si="104"/>
        <v>Gm. Słupia Konecka</v>
      </c>
      <c r="N2218"/>
      <c r="O2218" s="69"/>
      <c r="P2218" s="71"/>
      <c r="Q2218" s="93"/>
    </row>
    <row r="2219" spans="5:17">
      <c r="E2219" s="62" t="str">
        <f t="shared" si="103"/>
        <v>2605072</v>
      </c>
      <c r="F2219">
        <v>5</v>
      </c>
      <c r="G2219">
        <v>7</v>
      </c>
      <c r="H2219" s="72">
        <v>2</v>
      </c>
      <c r="I2219" t="s">
        <v>2595</v>
      </c>
      <c r="J2219" t="s">
        <v>2371</v>
      </c>
      <c r="K2219">
        <v>26</v>
      </c>
      <c r="L2219" s="10" t="str">
        <f t="shared" si="102"/>
        <v xml:space="preserve">Gm. </v>
      </c>
      <c r="M2219" t="str">
        <f t="shared" si="104"/>
        <v>Gm. Smyków</v>
      </c>
      <c r="O2219" s="69"/>
      <c r="P2219" s="71"/>
      <c r="Q2219" s="93"/>
    </row>
    <row r="2220" spans="5:17">
      <c r="E2220" s="62" t="str">
        <f t="shared" si="103"/>
        <v>2605083</v>
      </c>
      <c r="F2220">
        <v>5</v>
      </c>
      <c r="G2220">
        <v>8</v>
      </c>
      <c r="H2220" s="72">
        <v>3</v>
      </c>
      <c r="I2220" t="s">
        <v>2595</v>
      </c>
      <c r="J2220" t="s">
        <v>2372</v>
      </c>
      <c r="K2220">
        <v>26</v>
      </c>
      <c r="L2220" s="10" t="str">
        <f t="shared" si="102"/>
        <v xml:space="preserve">M.-Gm. </v>
      </c>
      <c r="M2220" t="str">
        <f t="shared" si="104"/>
        <v>M.-Gm. Stąporków</v>
      </c>
      <c r="O2220" s="69"/>
      <c r="P2220" s="71"/>
      <c r="Q2220" s="93"/>
    </row>
    <row r="2221" spans="5:17">
      <c r="E2221" s="62" t="str">
        <f t="shared" si="103"/>
        <v>2606000</v>
      </c>
      <c r="F2221">
        <v>6</v>
      </c>
      <c r="G2221">
        <v>0</v>
      </c>
      <c r="H2221" s="72">
        <v>0</v>
      </c>
      <c r="I2221" t="s">
        <v>304</v>
      </c>
      <c r="J2221" t="s">
        <v>2373</v>
      </c>
      <c r="K2221">
        <v>26</v>
      </c>
      <c r="L2221" s="10" t="str">
        <f t="shared" si="102"/>
        <v xml:space="preserve">Pow. </v>
      </c>
      <c r="M2221" t="str">
        <f t="shared" si="104"/>
        <v>Pow. Opatowski</v>
      </c>
      <c r="O2221" s="69"/>
      <c r="P2221" s="71"/>
      <c r="Q2221" s="93"/>
    </row>
    <row r="2222" spans="5:17">
      <c r="E2222" s="62" t="str">
        <f t="shared" si="103"/>
        <v>2606012</v>
      </c>
      <c r="F2222">
        <v>6</v>
      </c>
      <c r="G2222">
        <v>1</v>
      </c>
      <c r="H2222" s="72">
        <v>2</v>
      </c>
      <c r="I2222" t="s">
        <v>2595</v>
      </c>
      <c r="J2222" t="s">
        <v>2374</v>
      </c>
      <c r="K2222">
        <v>26</v>
      </c>
      <c r="L2222" s="10" t="str">
        <f t="shared" si="102"/>
        <v xml:space="preserve">Gm. </v>
      </c>
      <c r="M2222" t="str">
        <f t="shared" si="104"/>
        <v>Gm. Baćkowice</v>
      </c>
      <c r="O2222" s="69"/>
      <c r="P2222" s="71"/>
      <c r="Q2222" s="93"/>
    </row>
    <row r="2223" spans="5:17">
      <c r="E2223" s="62" t="str">
        <f t="shared" si="103"/>
        <v>2606023</v>
      </c>
      <c r="F2223">
        <v>6</v>
      </c>
      <c r="G2223">
        <v>2</v>
      </c>
      <c r="H2223" s="72">
        <v>3</v>
      </c>
      <c r="I2223" t="s">
        <v>2595</v>
      </c>
      <c r="J2223" t="s">
        <v>2375</v>
      </c>
      <c r="K2223">
        <v>26</v>
      </c>
      <c r="L2223" s="10" t="str">
        <f t="shared" si="102"/>
        <v xml:space="preserve">M.-Gm. </v>
      </c>
      <c r="M2223" t="str">
        <f t="shared" si="104"/>
        <v>M.-Gm. Iwaniska</v>
      </c>
      <c r="O2223" s="69">
        <v>1</v>
      </c>
      <c r="P2223" s="71"/>
      <c r="Q2223" s="93"/>
    </row>
    <row r="2224" spans="5:17">
      <c r="E2224" s="62" t="str">
        <f t="shared" si="103"/>
        <v>2606032</v>
      </c>
      <c r="F2224">
        <v>6</v>
      </c>
      <c r="G2224">
        <v>3</v>
      </c>
      <c r="H2224" s="72">
        <v>2</v>
      </c>
      <c r="I2224" t="s">
        <v>2595</v>
      </c>
      <c r="J2224" t="s">
        <v>2376</v>
      </c>
      <c r="K2224">
        <v>26</v>
      </c>
      <c r="L2224" s="10" t="str">
        <f t="shared" si="102"/>
        <v xml:space="preserve">Gm. </v>
      </c>
      <c r="M2224" t="str">
        <f t="shared" si="104"/>
        <v>Gm. Lipnik</v>
      </c>
      <c r="O2224" s="69"/>
      <c r="P2224" s="71"/>
      <c r="Q2224" s="93"/>
    </row>
    <row r="2225" spans="5:17">
      <c r="E2225" s="62" t="str">
        <f t="shared" si="103"/>
        <v>2606043</v>
      </c>
      <c r="F2225">
        <v>6</v>
      </c>
      <c r="G2225">
        <v>4</v>
      </c>
      <c r="H2225" s="72">
        <v>3</v>
      </c>
      <c r="I2225" t="s">
        <v>2595</v>
      </c>
      <c r="J2225" t="s">
        <v>2225</v>
      </c>
      <c r="K2225">
        <v>26</v>
      </c>
      <c r="L2225" s="10" t="str">
        <f t="shared" si="102"/>
        <v xml:space="preserve">M.-Gm. </v>
      </c>
      <c r="M2225" t="str">
        <f t="shared" si="104"/>
        <v>M.-Gm. Opatów</v>
      </c>
      <c r="O2225" s="69"/>
      <c r="P2225" s="71"/>
      <c r="Q2225" s="93"/>
    </row>
    <row r="2226" spans="5:17">
      <c r="E2226" s="62" t="str">
        <f t="shared" si="103"/>
        <v>2606053</v>
      </c>
      <c r="F2226">
        <v>6</v>
      </c>
      <c r="G2226">
        <v>5</v>
      </c>
      <c r="H2226" s="72">
        <v>3</v>
      </c>
      <c r="I2226" t="s">
        <v>2595</v>
      </c>
      <c r="J2226" t="s">
        <v>2377</v>
      </c>
      <c r="K2226">
        <v>26</v>
      </c>
      <c r="L2226" s="10" t="str">
        <f t="shared" si="102"/>
        <v xml:space="preserve">M.-Gm. </v>
      </c>
      <c r="M2226" t="str">
        <f t="shared" si="104"/>
        <v>M.-Gm. Ożarów</v>
      </c>
      <c r="O2226" s="69"/>
      <c r="P2226" s="71"/>
      <c r="Q2226" s="93"/>
    </row>
    <row r="2227" spans="5:17">
      <c r="E2227" s="62" t="str">
        <f t="shared" si="103"/>
        <v>2606062</v>
      </c>
      <c r="F2227">
        <v>6</v>
      </c>
      <c r="G2227">
        <v>6</v>
      </c>
      <c r="H2227" s="72">
        <v>2</v>
      </c>
      <c r="I2227" t="s">
        <v>2595</v>
      </c>
      <c r="J2227" t="s">
        <v>2378</v>
      </c>
      <c r="K2227">
        <v>26</v>
      </c>
      <c r="L2227" s="10" t="str">
        <f t="shared" si="102"/>
        <v xml:space="preserve">Gm. </v>
      </c>
      <c r="M2227" t="str">
        <f t="shared" si="104"/>
        <v>Gm. Sadowie</v>
      </c>
      <c r="O2227" s="69"/>
      <c r="P2227" s="71"/>
      <c r="Q2227" s="93"/>
    </row>
    <row r="2228" spans="5:17">
      <c r="E2228" s="62" t="str">
        <f t="shared" si="103"/>
        <v>2606072</v>
      </c>
      <c r="F2228">
        <v>6</v>
      </c>
      <c r="G2228">
        <v>7</v>
      </c>
      <c r="H2228" s="72">
        <v>2</v>
      </c>
      <c r="I2228" t="s">
        <v>2595</v>
      </c>
      <c r="J2228" t="s">
        <v>2379</v>
      </c>
      <c r="K2228">
        <v>26</v>
      </c>
      <c r="L2228" s="10" t="str">
        <f t="shared" si="102"/>
        <v xml:space="preserve">Gm. </v>
      </c>
      <c r="M2228" t="str">
        <f t="shared" si="104"/>
        <v>Gm. Tarłów</v>
      </c>
      <c r="O2228" s="69"/>
      <c r="P2228" s="71"/>
      <c r="Q2228" s="93"/>
    </row>
    <row r="2229" spans="5:17">
      <c r="E2229" s="62" t="str">
        <f t="shared" si="103"/>
        <v>2606082</v>
      </c>
      <c r="F2229">
        <v>6</v>
      </c>
      <c r="G2229">
        <v>8</v>
      </c>
      <c r="H2229" s="72">
        <v>2</v>
      </c>
      <c r="I2229" t="s">
        <v>2595</v>
      </c>
      <c r="J2229" t="s">
        <v>2380</v>
      </c>
      <c r="K2229">
        <v>26</v>
      </c>
      <c r="L2229" s="10" t="str">
        <f t="shared" si="102"/>
        <v xml:space="preserve">Gm. </v>
      </c>
      <c r="M2229" t="str">
        <f t="shared" si="104"/>
        <v>Gm. Wojciechowice</v>
      </c>
      <c r="O2229" s="69"/>
      <c r="P2229" s="71"/>
      <c r="Q2229" s="93"/>
    </row>
    <row r="2230" spans="5:17">
      <c r="E2230" s="62" t="str">
        <f t="shared" si="103"/>
        <v>2607000</v>
      </c>
      <c r="F2230">
        <v>7</v>
      </c>
      <c r="G2230">
        <v>0</v>
      </c>
      <c r="H2230" s="72">
        <v>0</v>
      </c>
      <c r="I2230" t="s">
        <v>304</v>
      </c>
      <c r="J2230" t="s">
        <v>2381</v>
      </c>
      <c r="K2230">
        <v>26</v>
      </c>
      <c r="L2230" s="10" t="str">
        <f t="shared" si="102"/>
        <v xml:space="preserve">Pow. </v>
      </c>
      <c r="M2230" t="str">
        <f t="shared" si="104"/>
        <v>Pow. Ostrowiecki</v>
      </c>
      <c r="O2230" s="69"/>
      <c r="P2230" s="71"/>
      <c r="Q2230" s="93"/>
    </row>
    <row r="2231" spans="5:17">
      <c r="E2231" s="62" t="str">
        <f t="shared" si="103"/>
        <v>2607011</v>
      </c>
      <c r="F2231">
        <v>7</v>
      </c>
      <c r="G2231">
        <v>1</v>
      </c>
      <c r="H2231" s="72">
        <v>1</v>
      </c>
      <c r="I2231" t="s">
        <v>2595</v>
      </c>
      <c r="J2231" t="s">
        <v>2382</v>
      </c>
      <c r="K2231">
        <v>26</v>
      </c>
      <c r="L2231" s="10" t="str">
        <f t="shared" si="102"/>
        <v xml:space="preserve">M. </v>
      </c>
      <c r="M2231" t="str">
        <f t="shared" si="104"/>
        <v>M. Ostrowiec Świętokrzyski</v>
      </c>
      <c r="O2231" s="69"/>
      <c r="P2231" s="71"/>
      <c r="Q2231" s="93"/>
    </row>
    <row r="2232" spans="5:17">
      <c r="E2232" s="62" t="str">
        <f t="shared" si="103"/>
        <v>2607022</v>
      </c>
      <c r="F2232">
        <v>7</v>
      </c>
      <c r="G2232">
        <v>2</v>
      </c>
      <c r="H2232" s="72">
        <v>2</v>
      </c>
      <c r="I2232" t="s">
        <v>2595</v>
      </c>
      <c r="J2232" t="s">
        <v>2383</v>
      </c>
      <c r="K2232">
        <v>26</v>
      </c>
      <c r="L2232" s="10" t="str">
        <f t="shared" si="102"/>
        <v xml:space="preserve">Gm. </v>
      </c>
      <c r="M2232" t="str">
        <f t="shared" si="104"/>
        <v>Gm. Bałtów</v>
      </c>
      <c r="O2232" s="69"/>
      <c r="P2232" s="71"/>
      <c r="Q2232" s="93"/>
    </row>
    <row r="2233" spans="5:17">
      <c r="E2233" s="62" t="str">
        <f t="shared" si="103"/>
        <v>2607032</v>
      </c>
      <c r="F2233">
        <v>7</v>
      </c>
      <c r="G2233">
        <v>3</v>
      </c>
      <c r="H2233" s="72">
        <v>2</v>
      </c>
      <c r="I2233" t="s">
        <v>2595</v>
      </c>
      <c r="J2233" t="s">
        <v>2384</v>
      </c>
      <c r="K2233">
        <v>26</v>
      </c>
      <c r="L2233" s="10" t="str">
        <f t="shared" si="102"/>
        <v xml:space="preserve">Gm. </v>
      </c>
      <c r="M2233" t="str">
        <f t="shared" si="104"/>
        <v>Gm. Bodzechów</v>
      </c>
      <c r="O2233" s="69"/>
      <c r="P2233" s="71"/>
      <c r="Q2233" s="93"/>
    </row>
    <row r="2234" spans="5:17">
      <c r="E2234" s="62" t="str">
        <f t="shared" si="103"/>
        <v>2607043</v>
      </c>
      <c r="F2234">
        <v>7</v>
      </c>
      <c r="G2234">
        <v>4</v>
      </c>
      <c r="H2234" s="72">
        <v>3</v>
      </c>
      <c r="I2234" t="s">
        <v>2595</v>
      </c>
      <c r="J2234" t="s">
        <v>2385</v>
      </c>
      <c r="K2234">
        <v>26</v>
      </c>
      <c r="L2234" s="10" t="str">
        <f t="shared" si="102"/>
        <v xml:space="preserve">M.-Gm. </v>
      </c>
      <c r="M2234" t="str">
        <f t="shared" si="104"/>
        <v>M.-Gm. Ćmielów</v>
      </c>
      <c r="O2234" s="69"/>
      <c r="P2234" s="71"/>
      <c r="Q2234" s="93"/>
    </row>
    <row r="2235" spans="5:17">
      <c r="E2235" s="62" t="str">
        <f t="shared" si="103"/>
        <v>2607053</v>
      </c>
      <c r="F2235">
        <v>7</v>
      </c>
      <c r="G2235">
        <v>5</v>
      </c>
      <c r="H2235" s="72">
        <v>3</v>
      </c>
      <c r="I2235" t="s">
        <v>2595</v>
      </c>
      <c r="J2235" t="s">
        <v>2386</v>
      </c>
      <c r="K2235">
        <v>26</v>
      </c>
      <c r="L2235" s="10" t="str">
        <f t="shared" si="102"/>
        <v xml:space="preserve">M.-Gm. </v>
      </c>
      <c r="M2235" t="str">
        <f t="shared" si="104"/>
        <v>M.-Gm. Kunów</v>
      </c>
      <c r="O2235" s="69"/>
      <c r="P2235" s="71"/>
      <c r="Q2235" s="93"/>
    </row>
    <row r="2236" spans="5:17">
      <c r="E2236" s="62" t="str">
        <f t="shared" si="103"/>
        <v>2607062</v>
      </c>
      <c r="F2236">
        <v>7</v>
      </c>
      <c r="G2236">
        <v>6</v>
      </c>
      <c r="H2236" s="72">
        <v>2</v>
      </c>
      <c r="I2236" t="s">
        <v>2595</v>
      </c>
      <c r="J2236" t="s">
        <v>2387</v>
      </c>
      <c r="K2236">
        <v>26</v>
      </c>
      <c r="L2236" s="10" t="str">
        <f t="shared" si="102"/>
        <v xml:space="preserve">Gm. </v>
      </c>
      <c r="M2236" t="str">
        <f t="shared" si="104"/>
        <v>Gm. Waśniów</v>
      </c>
      <c r="O2236" s="69"/>
      <c r="P2236" s="71"/>
      <c r="Q2236" s="93"/>
    </row>
    <row r="2237" spans="5:17">
      <c r="E2237" s="62" t="str">
        <f t="shared" si="103"/>
        <v>2608000</v>
      </c>
      <c r="F2237">
        <v>8</v>
      </c>
      <c r="G2237">
        <v>0</v>
      </c>
      <c r="H2237" s="72">
        <v>0</v>
      </c>
      <c r="I2237" t="s">
        <v>304</v>
      </c>
      <c r="J2237" t="s">
        <v>2619</v>
      </c>
      <c r="K2237">
        <v>26</v>
      </c>
      <c r="L2237" s="10" t="str">
        <f t="shared" si="102"/>
        <v xml:space="preserve">Pow. </v>
      </c>
      <c r="M2237" t="str">
        <f t="shared" si="104"/>
        <v>Pow. Pińczowski</v>
      </c>
      <c r="O2237" s="69"/>
      <c r="P2237" s="71"/>
      <c r="Q2237" s="93"/>
    </row>
    <row r="2238" spans="5:17">
      <c r="E2238" s="62" t="str">
        <f t="shared" si="103"/>
        <v>2608013</v>
      </c>
      <c r="F2238">
        <v>8</v>
      </c>
      <c r="G2238">
        <v>1</v>
      </c>
      <c r="H2238" s="72">
        <v>3</v>
      </c>
      <c r="I2238" t="s">
        <v>2595</v>
      </c>
      <c r="J2238" t="s">
        <v>2388</v>
      </c>
      <c r="K2238">
        <v>26</v>
      </c>
      <c r="L2238" s="10" t="str">
        <f t="shared" si="102"/>
        <v xml:space="preserve">M.-Gm. </v>
      </c>
      <c r="M2238" t="str">
        <f t="shared" si="104"/>
        <v>M.-Gm. Działoszyce</v>
      </c>
      <c r="O2238" s="69"/>
      <c r="P2238" s="71"/>
      <c r="Q2238" s="93"/>
    </row>
    <row r="2239" spans="5:17">
      <c r="E2239" s="62" t="str">
        <f t="shared" si="103"/>
        <v>2608022</v>
      </c>
      <c r="F2239">
        <v>8</v>
      </c>
      <c r="G2239">
        <v>2</v>
      </c>
      <c r="H2239" s="72">
        <v>2</v>
      </c>
      <c r="I2239" t="s">
        <v>2595</v>
      </c>
      <c r="J2239" t="s">
        <v>2389</v>
      </c>
      <c r="K2239">
        <v>26</v>
      </c>
      <c r="L2239" s="10" t="str">
        <f t="shared" si="102"/>
        <v xml:space="preserve">Gm. </v>
      </c>
      <c r="M2239" t="str">
        <f t="shared" si="104"/>
        <v>Gm. Kije</v>
      </c>
      <c r="O2239" s="69"/>
      <c r="P2239" s="71"/>
      <c r="Q2239" s="93"/>
    </row>
    <row r="2240" spans="5:17">
      <c r="E2240" s="62" t="str">
        <f t="shared" si="103"/>
        <v>2608032</v>
      </c>
      <c r="F2240">
        <v>8</v>
      </c>
      <c r="G2240">
        <v>3</v>
      </c>
      <c r="H2240" s="72">
        <v>2</v>
      </c>
      <c r="I2240" t="s">
        <v>2595</v>
      </c>
      <c r="J2240" t="s">
        <v>2390</v>
      </c>
      <c r="K2240">
        <v>26</v>
      </c>
      <c r="L2240" s="10" t="str">
        <f t="shared" si="102"/>
        <v xml:space="preserve">Gm. </v>
      </c>
      <c r="M2240" t="str">
        <f t="shared" si="104"/>
        <v>Gm. Michałów</v>
      </c>
      <c r="O2240" s="69"/>
      <c r="P2240" s="71"/>
      <c r="Q2240" s="93"/>
    </row>
    <row r="2241" spans="5:17">
      <c r="E2241" s="62" t="str">
        <f t="shared" si="103"/>
        <v>2608043</v>
      </c>
      <c r="F2241">
        <v>8</v>
      </c>
      <c r="G2241">
        <v>4</v>
      </c>
      <c r="H2241" s="72">
        <v>3</v>
      </c>
      <c r="I2241" t="s">
        <v>2595</v>
      </c>
      <c r="J2241" t="s">
        <v>2391</v>
      </c>
      <c r="K2241">
        <v>26</v>
      </c>
      <c r="L2241" s="10" t="str">
        <f t="shared" ref="L2241:L2304" si="105">+IF(H2241=1,"M. ",IF(H2241=2,"Gm. ",IF(H2241=3,"M.-Gm. ",IF(F2241&gt;60,"M. ",LEFT(I2241,3)&amp;". "))))</f>
        <v xml:space="preserve">M.-Gm. </v>
      </c>
      <c r="M2241" t="str">
        <f t="shared" si="104"/>
        <v>M.-Gm. Pińczów</v>
      </c>
      <c r="O2241" s="69"/>
      <c r="P2241" s="71"/>
      <c r="Q2241" s="93"/>
    </row>
    <row r="2242" spans="5:17">
      <c r="E2242" s="62" t="str">
        <f t="shared" ref="E2242:E2305" si="106">TEXT(K2242,"00")&amp;TEXT(F2242,"00")&amp;TEXT(G2242,"00")&amp;TEXT(H2242,"0")</f>
        <v>2608052</v>
      </c>
      <c r="F2242">
        <v>8</v>
      </c>
      <c r="G2242">
        <v>5</v>
      </c>
      <c r="H2242" s="72">
        <v>2</v>
      </c>
      <c r="I2242" t="s">
        <v>2595</v>
      </c>
      <c r="J2242" t="s">
        <v>2392</v>
      </c>
      <c r="K2242">
        <v>26</v>
      </c>
      <c r="L2242" s="10" t="str">
        <f t="shared" si="105"/>
        <v xml:space="preserve">Gm. </v>
      </c>
      <c r="M2242" t="str">
        <f t="shared" ref="M2242:M2305" si="107">+L2242&amp;PROPER(J2242)</f>
        <v>Gm. Złota</v>
      </c>
      <c r="O2242" s="69"/>
      <c r="P2242" s="71"/>
      <c r="Q2242" s="93"/>
    </row>
    <row r="2243" spans="5:17">
      <c r="E2243" s="62" t="str">
        <f t="shared" si="106"/>
        <v>2609000</v>
      </c>
      <c r="F2243">
        <v>9</v>
      </c>
      <c r="G2243">
        <v>0</v>
      </c>
      <c r="H2243" s="72">
        <v>0</v>
      </c>
      <c r="I2243" t="s">
        <v>304</v>
      </c>
      <c r="J2243" t="s">
        <v>2393</v>
      </c>
      <c r="K2243">
        <v>26</v>
      </c>
      <c r="L2243" s="10" t="str">
        <f t="shared" si="105"/>
        <v xml:space="preserve">Pow. </v>
      </c>
      <c r="M2243" t="str">
        <f t="shared" si="107"/>
        <v>Pow. Sandomierski</v>
      </c>
      <c r="O2243" s="69"/>
      <c r="P2243" s="71"/>
      <c r="Q2243" s="93"/>
    </row>
    <row r="2244" spans="5:17">
      <c r="E2244" s="62" t="str">
        <f t="shared" si="106"/>
        <v>2609011</v>
      </c>
      <c r="F2244">
        <v>9</v>
      </c>
      <c r="G2244">
        <v>1</v>
      </c>
      <c r="H2244" s="72">
        <v>1</v>
      </c>
      <c r="I2244" t="s">
        <v>2595</v>
      </c>
      <c r="J2244" t="s">
        <v>2394</v>
      </c>
      <c r="K2244">
        <v>26</v>
      </c>
      <c r="L2244" s="10" t="str">
        <f t="shared" si="105"/>
        <v xml:space="preserve">M. </v>
      </c>
      <c r="M2244" t="str">
        <f t="shared" si="107"/>
        <v>M. Sandomierz</v>
      </c>
      <c r="O2244" s="69"/>
      <c r="P2244" s="71"/>
      <c r="Q2244" s="93"/>
    </row>
    <row r="2245" spans="5:17">
      <c r="E2245" s="62" t="str">
        <f t="shared" si="106"/>
        <v>2609022</v>
      </c>
      <c r="F2245">
        <v>9</v>
      </c>
      <c r="G2245">
        <v>2</v>
      </c>
      <c r="H2245" s="72">
        <v>2</v>
      </c>
      <c r="I2245" t="s">
        <v>2595</v>
      </c>
      <c r="J2245" t="s">
        <v>2395</v>
      </c>
      <c r="K2245">
        <v>26</v>
      </c>
      <c r="L2245" s="10" t="str">
        <f t="shared" si="105"/>
        <v xml:space="preserve">Gm. </v>
      </c>
      <c r="M2245" t="str">
        <f t="shared" si="107"/>
        <v>Gm. Dwikozy</v>
      </c>
      <c r="O2245" s="69"/>
      <c r="P2245" s="71"/>
      <c r="Q2245" s="93"/>
    </row>
    <row r="2246" spans="5:17">
      <c r="E2246" s="62" t="str">
        <f t="shared" si="106"/>
        <v>2609033</v>
      </c>
      <c r="F2246">
        <v>9</v>
      </c>
      <c r="G2246">
        <v>3</v>
      </c>
      <c r="H2246" s="72">
        <v>3</v>
      </c>
      <c r="I2246" t="s">
        <v>2595</v>
      </c>
      <c r="J2246" t="s">
        <v>2396</v>
      </c>
      <c r="K2246">
        <v>26</v>
      </c>
      <c r="L2246" s="10" t="str">
        <f t="shared" si="105"/>
        <v xml:space="preserve">M.-Gm. </v>
      </c>
      <c r="M2246" t="str">
        <f t="shared" si="107"/>
        <v>M.-Gm. Klimontów</v>
      </c>
      <c r="N2246">
        <v>1</v>
      </c>
      <c r="O2246" s="69"/>
      <c r="P2246" s="71"/>
      <c r="Q2246" s="93"/>
    </row>
    <row r="2247" spans="5:17">
      <c r="E2247" s="62" t="str">
        <f t="shared" si="106"/>
        <v>2609043</v>
      </c>
      <c r="F2247">
        <v>9</v>
      </c>
      <c r="G2247">
        <v>4</v>
      </c>
      <c r="H2247" s="72">
        <v>3</v>
      </c>
      <c r="I2247" t="s">
        <v>2595</v>
      </c>
      <c r="J2247" t="s">
        <v>2397</v>
      </c>
      <c r="K2247">
        <v>26</v>
      </c>
      <c r="L2247" s="10" t="str">
        <f t="shared" si="105"/>
        <v xml:space="preserve">M.-Gm. </v>
      </c>
      <c r="M2247" t="str">
        <f t="shared" si="107"/>
        <v>M.-Gm. Koprzywnica</v>
      </c>
      <c r="O2247" s="69"/>
      <c r="P2247" s="71"/>
      <c r="Q2247" s="93"/>
    </row>
    <row r="2248" spans="5:17">
      <c r="E2248" s="62" t="str">
        <f t="shared" si="106"/>
        <v>2609052</v>
      </c>
      <c r="F2248">
        <v>9</v>
      </c>
      <c r="G2248">
        <v>5</v>
      </c>
      <c r="H2248" s="72">
        <v>2</v>
      </c>
      <c r="I2248" t="s">
        <v>2595</v>
      </c>
      <c r="J2248" t="s">
        <v>2398</v>
      </c>
      <c r="K2248">
        <v>26</v>
      </c>
      <c r="L2248" s="10" t="str">
        <f t="shared" si="105"/>
        <v xml:space="preserve">Gm. </v>
      </c>
      <c r="M2248" t="str">
        <f t="shared" si="107"/>
        <v>Gm. Łoniów</v>
      </c>
      <c r="O2248" s="69"/>
      <c r="P2248" s="71"/>
      <c r="Q2248" s="93"/>
    </row>
    <row r="2249" spans="5:17">
      <c r="E2249" s="62" t="str">
        <f t="shared" si="106"/>
        <v>2609062</v>
      </c>
      <c r="F2249">
        <v>9</v>
      </c>
      <c r="G2249">
        <v>6</v>
      </c>
      <c r="H2249" s="72">
        <v>2</v>
      </c>
      <c r="I2249" t="s">
        <v>2595</v>
      </c>
      <c r="J2249" t="s">
        <v>2399</v>
      </c>
      <c r="K2249">
        <v>26</v>
      </c>
      <c r="L2249" s="10" t="str">
        <f t="shared" si="105"/>
        <v xml:space="preserve">Gm. </v>
      </c>
      <c r="M2249" t="str">
        <f t="shared" si="107"/>
        <v>Gm. Obrazów</v>
      </c>
      <c r="O2249" s="69"/>
      <c r="P2249" s="71"/>
      <c r="Q2249" s="93"/>
    </row>
    <row r="2250" spans="5:17">
      <c r="E2250" s="62" t="str">
        <f t="shared" si="106"/>
        <v>2609072</v>
      </c>
      <c r="F2250">
        <v>9</v>
      </c>
      <c r="G2250">
        <v>7</v>
      </c>
      <c r="H2250" s="72">
        <v>2</v>
      </c>
      <c r="I2250" t="s">
        <v>2595</v>
      </c>
      <c r="J2250" t="s">
        <v>2400</v>
      </c>
      <c r="K2250">
        <v>26</v>
      </c>
      <c r="L2250" s="10" t="str">
        <f t="shared" si="105"/>
        <v xml:space="preserve">Gm. </v>
      </c>
      <c r="M2250" t="str">
        <f t="shared" si="107"/>
        <v>Gm. Samborzec</v>
      </c>
      <c r="O2250" s="69"/>
      <c r="P2250" s="71"/>
      <c r="Q2250" s="93"/>
    </row>
    <row r="2251" spans="5:17">
      <c r="E2251" s="62" t="str">
        <f t="shared" si="106"/>
        <v>2609082</v>
      </c>
      <c r="F2251">
        <v>9</v>
      </c>
      <c r="G2251">
        <v>8</v>
      </c>
      <c r="H2251" s="72">
        <v>2</v>
      </c>
      <c r="I2251" t="s">
        <v>2595</v>
      </c>
      <c r="J2251" t="s">
        <v>2401</v>
      </c>
      <c r="K2251">
        <v>26</v>
      </c>
      <c r="L2251" s="10" t="str">
        <f t="shared" si="105"/>
        <v xml:space="preserve">Gm. </v>
      </c>
      <c r="M2251" t="str">
        <f t="shared" si="107"/>
        <v>Gm. Wilczyce</v>
      </c>
      <c r="O2251" s="69"/>
      <c r="P2251" s="71"/>
      <c r="Q2251" s="93"/>
    </row>
    <row r="2252" spans="5:17">
      <c r="E2252" s="62" t="str">
        <f t="shared" si="106"/>
        <v>2609093</v>
      </c>
      <c r="F2252">
        <v>9</v>
      </c>
      <c r="G2252">
        <v>9</v>
      </c>
      <c r="H2252" s="72">
        <v>3</v>
      </c>
      <c r="I2252" t="s">
        <v>2595</v>
      </c>
      <c r="J2252" t="s">
        <v>2402</v>
      </c>
      <c r="K2252">
        <v>26</v>
      </c>
      <c r="L2252" s="10" t="str">
        <f t="shared" si="105"/>
        <v xml:space="preserve">M.-Gm. </v>
      </c>
      <c r="M2252" t="str">
        <f t="shared" si="107"/>
        <v>M.-Gm. Zawichost</v>
      </c>
      <c r="O2252" s="69"/>
      <c r="P2252" s="71"/>
      <c r="Q2252" s="93"/>
    </row>
    <row r="2253" spans="5:17">
      <c r="E2253" s="62" t="str">
        <f t="shared" si="106"/>
        <v>2610000</v>
      </c>
      <c r="F2253">
        <v>10</v>
      </c>
      <c r="G2253">
        <v>0</v>
      </c>
      <c r="H2253" s="72">
        <v>0</v>
      </c>
      <c r="I2253" t="s">
        <v>304</v>
      </c>
      <c r="J2253" t="s">
        <v>2403</v>
      </c>
      <c r="K2253">
        <v>26</v>
      </c>
      <c r="L2253" s="10" t="str">
        <f t="shared" si="105"/>
        <v xml:space="preserve">Pow. </v>
      </c>
      <c r="M2253" t="str">
        <f t="shared" si="107"/>
        <v>Pow. Skarżyski</v>
      </c>
      <c r="O2253" s="69"/>
      <c r="P2253" s="71"/>
      <c r="Q2253" s="93"/>
    </row>
    <row r="2254" spans="5:17">
      <c r="E2254" s="62" t="str">
        <f t="shared" si="106"/>
        <v>2610011</v>
      </c>
      <c r="F2254">
        <v>10</v>
      </c>
      <c r="G2254">
        <v>1</v>
      </c>
      <c r="H2254" s="72">
        <v>1</v>
      </c>
      <c r="I2254" t="s">
        <v>2595</v>
      </c>
      <c r="J2254" t="s">
        <v>2404</v>
      </c>
      <c r="K2254">
        <v>26</v>
      </c>
      <c r="L2254" s="10" t="str">
        <f t="shared" si="105"/>
        <v xml:space="preserve">M. </v>
      </c>
      <c r="M2254" t="str">
        <f t="shared" si="107"/>
        <v>M. Skarżysko-Kamienna</v>
      </c>
      <c r="O2254" s="69"/>
      <c r="P2254" s="71"/>
      <c r="Q2254" s="93"/>
    </row>
    <row r="2255" spans="5:17">
      <c r="E2255" s="62" t="str">
        <f t="shared" si="106"/>
        <v>2610022</v>
      </c>
      <c r="F2255">
        <v>10</v>
      </c>
      <c r="G2255">
        <v>2</v>
      </c>
      <c r="H2255" s="72">
        <v>2</v>
      </c>
      <c r="I2255" t="s">
        <v>2595</v>
      </c>
      <c r="J2255" t="s">
        <v>2405</v>
      </c>
      <c r="K2255">
        <v>26</v>
      </c>
      <c r="L2255" s="10" t="str">
        <f t="shared" si="105"/>
        <v xml:space="preserve">Gm. </v>
      </c>
      <c r="M2255" t="str">
        <f t="shared" si="107"/>
        <v>Gm. Bliżyn</v>
      </c>
      <c r="O2255" s="69"/>
      <c r="P2255" s="71"/>
      <c r="Q2255" s="93"/>
    </row>
    <row r="2256" spans="5:17">
      <c r="E2256" s="62" t="str">
        <f t="shared" si="106"/>
        <v>2610032</v>
      </c>
      <c r="F2256">
        <v>10</v>
      </c>
      <c r="G2256">
        <v>3</v>
      </c>
      <c r="H2256" s="72">
        <v>2</v>
      </c>
      <c r="I2256" t="s">
        <v>2595</v>
      </c>
      <c r="J2256" t="s">
        <v>2406</v>
      </c>
      <c r="K2256">
        <v>26</v>
      </c>
      <c r="L2256" s="10" t="str">
        <f t="shared" si="105"/>
        <v xml:space="preserve">Gm. </v>
      </c>
      <c r="M2256" t="str">
        <f t="shared" si="107"/>
        <v>Gm. Łączna</v>
      </c>
      <c r="O2256" s="69"/>
      <c r="P2256" s="71"/>
      <c r="Q2256" s="93"/>
    </row>
    <row r="2257" spans="5:17">
      <c r="E2257" s="62" t="str">
        <f t="shared" si="106"/>
        <v>2610042</v>
      </c>
      <c r="F2257">
        <v>10</v>
      </c>
      <c r="G2257">
        <v>4</v>
      </c>
      <c r="H2257" s="72">
        <v>2</v>
      </c>
      <c r="I2257" t="s">
        <v>2595</v>
      </c>
      <c r="J2257" t="s">
        <v>2407</v>
      </c>
      <c r="K2257">
        <v>26</v>
      </c>
      <c r="L2257" s="10" t="str">
        <f t="shared" si="105"/>
        <v xml:space="preserve">Gm. </v>
      </c>
      <c r="M2257" t="str">
        <f t="shared" si="107"/>
        <v>Gm. Skarżysko-Kościelne</v>
      </c>
      <c r="O2257" s="69"/>
      <c r="P2257" s="71"/>
      <c r="Q2257" s="93"/>
    </row>
    <row r="2258" spans="5:17">
      <c r="E2258" s="62" t="str">
        <f t="shared" si="106"/>
        <v>2610053</v>
      </c>
      <c r="F2258">
        <v>10</v>
      </c>
      <c r="G2258">
        <v>5</v>
      </c>
      <c r="H2258" s="72">
        <v>3</v>
      </c>
      <c r="I2258" t="s">
        <v>2595</v>
      </c>
      <c r="J2258" t="s">
        <v>2408</v>
      </c>
      <c r="K2258">
        <v>26</v>
      </c>
      <c r="L2258" s="10" t="str">
        <f t="shared" si="105"/>
        <v xml:space="preserve">M.-Gm. </v>
      </c>
      <c r="M2258" t="str">
        <f t="shared" si="107"/>
        <v>M.-Gm. Suchedniów</v>
      </c>
      <c r="O2258" s="69"/>
      <c r="P2258" s="71"/>
      <c r="Q2258" s="93"/>
    </row>
    <row r="2259" spans="5:17">
      <c r="E2259" s="62" t="str">
        <f t="shared" si="106"/>
        <v>2611000</v>
      </c>
      <c r="F2259">
        <v>11</v>
      </c>
      <c r="G2259">
        <v>0</v>
      </c>
      <c r="H2259" s="72">
        <v>0</v>
      </c>
      <c r="I2259" t="s">
        <v>304</v>
      </c>
      <c r="J2259" t="s">
        <v>2409</v>
      </c>
      <c r="K2259">
        <v>26</v>
      </c>
      <c r="L2259" s="10" t="str">
        <f t="shared" si="105"/>
        <v xml:space="preserve">Pow. </v>
      </c>
      <c r="M2259" t="str">
        <f t="shared" si="107"/>
        <v>Pow. Starachowicki</v>
      </c>
      <c r="O2259" s="69"/>
      <c r="P2259" s="71"/>
      <c r="Q2259" s="93"/>
    </row>
    <row r="2260" spans="5:17">
      <c r="E2260" s="62" t="str">
        <f t="shared" si="106"/>
        <v>2611011</v>
      </c>
      <c r="F2260">
        <v>11</v>
      </c>
      <c r="G2260">
        <v>1</v>
      </c>
      <c r="H2260" s="72">
        <v>1</v>
      </c>
      <c r="I2260" t="s">
        <v>2595</v>
      </c>
      <c r="J2260" t="s">
        <v>2410</v>
      </c>
      <c r="K2260">
        <v>26</v>
      </c>
      <c r="L2260" s="10" t="str">
        <f t="shared" si="105"/>
        <v xml:space="preserve">M. </v>
      </c>
      <c r="M2260" t="str">
        <f t="shared" si="107"/>
        <v>M. Starachowice</v>
      </c>
      <c r="O2260" s="69"/>
      <c r="P2260" s="71"/>
      <c r="Q2260" s="93"/>
    </row>
    <row r="2261" spans="5:17">
      <c r="E2261" s="62" t="str">
        <f t="shared" si="106"/>
        <v>2611022</v>
      </c>
      <c r="F2261">
        <v>11</v>
      </c>
      <c r="G2261">
        <v>2</v>
      </c>
      <c r="H2261" s="72">
        <v>2</v>
      </c>
      <c r="I2261" t="s">
        <v>2595</v>
      </c>
      <c r="J2261" t="s">
        <v>1008</v>
      </c>
      <c r="K2261">
        <v>26</v>
      </c>
      <c r="L2261" s="10" t="str">
        <f t="shared" si="105"/>
        <v xml:space="preserve">Gm. </v>
      </c>
      <c r="M2261" t="str">
        <f t="shared" si="107"/>
        <v>Gm. Brody</v>
      </c>
      <c r="O2261" s="69"/>
      <c r="P2261" s="71"/>
      <c r="Q2261" s="93"/>
    </row>
    <row r="2262" spans="5:17">
      <c r="E2262" s="62" t="str">
        <f t="shared" si="106"/>
        <v>2611032</v>
      </c>
      <c r="F2262">
        <v>11</v>
      </c>
      <c r="G2262">
        <v>3</v>
      </c>
      <c r="H2262" s="72">
        <v>2</v>
      </c>
      <c r="I2262" t="s">
        <v>2595</v>
      </c>
      <c r="J2262" t="s">
        <v>2411</v>
      </c>
      <c r="K2262">
        <v>26</v>
      </c>
      <c r="L2262" s="10" t="str">
        <f t="shared" si="105"/>
        <v xml:space="preserve">Gm. </v>
      </c>
      <c r="M2262" t="str">
        <f t="shared" si="107"/>
        <v>Gm. Mirzec</v>
      </c>
      <c r="O2262" s="69"/>
      <c r="P2262" s="71"/>
      <c r="Q2262" s="93"/>
    </row>
    <row r="2263" spans="5:17">
      <c r="E2263" s="62" t="str">
        <f t="shared" si="106"/>
        <v>2611042</v>
      </c>
      <c r="F2263">
        <v>11</v>
      </c>
      <c r="G2263">
        <v>4</v>
      </c>
      <c r="H2263" s="72">
        <v>2</v>
      </c>
      <c r="I2263" t="s">
        <v>2595</v>
      </c>
      <c r="J2263" t="s">
        <v>2412</v>
      </c>
      <c r="K2263">
        <v>26</v>
      </c>
      <c r="L2263" s="10" t="str">
        <f t="shared" si="105"/>
        <v xml:space="preserve">Gm. </v>
      </c>
      <c r="M2263" t="str">
        <f t="shared" si="107"/>
        <v>Gm. Pawłów</v>
      </c>
      <c r="O2263" s="69"/>
      <c r="P2263" s="71"/>
      <c r="Q2263" s="93"/>
    </row>
    <row r="2264" spans="5:17">
      <c r="E2264" s="62" t="str">
        <f t="shared" si="106"/>
        <v>2611053</v>
      </c>
      <c r="F2264">
        <v>11</v>
      </c>
      <c r="G2264">
        <v>5</v>
      </c>
      <c r="H2264" s="72">
        <v>3</v>
      </c>
      <c r="I2264" t="s">
        <v>2595</v>
      </c>
      <c r="J2264" t="s">
        <v>2413</v>
      </c>
      <c r="K2264">
        <v>26</v>
      </c>
      <c r="L2264" s="10" t="str">
        <f t="shared" si="105"/>
        <v xml:space="preserve">M.-Gm. </v>
      </c>
      <c r="M2264" t="str">
        <f t="shared" si="107"/>
        <v>M.-Gm. Wąchock</v>
      </c>
      <c r="O2264" s="69"/>
      <c r="P2264" s="71"/>
      <c r="Q2264" s="93"/>
    </row>
    <row r="2265" spans="5:17">
      <c r="E2265" s="62" t="str">
        <f t="shared" si="106"/>
        <v>2612000</v>
      </c>
      <c r="F2265">
        <v>12</v>
      </c>
      <c r="G2265">
        <v>0</v>
      </c>
      <c r="H2265" s="72">
        <v>0</v>
      </c>
      <c r="I2265" t="s">
        <v>304</v>
      </c>
      <c r="J2265" t="s">
        <v>2414</v>
      </c>
      <c r="K2265">
        <v>26</v>
      </c>
      <c r="L2265" s="10" t="str">
        <f t="shared" si="105"/>
        <v xml:space="preserve">Pow. </v>
      </c>
      <c r="M2265" t="str">
        <f t="shared" si="107"/>
        <v>Pow. Staszowski</v>
      </c>
      <c r="O2265" s="69"/>
      <c r="P2265" s="71"/>
      <c r="Q2265" s="93"/>
    </row>
    <row r="2266" spans="5:17">
      <c r="E2266" s="62" t="str">
        <f t="shared" si="106"/>
        <v>2612013</v>
      </c>
      <c r="F2266">
        <v>12</v>
      </c>
      <c r="G2266">
        <v>1</v>
      </c>
      <c r="H2266" s="72">
        <v>3</v>
      </c>
      <c r="I2266" t="s">
        <v>2595</v>
      </c>
      <c r="J2266" t="s">
        <v>2415</v>
      </c>
      <c r="K2266">
        <v>26</v>
      </c>
      <c r="L2266" s="10" t="str">
        <f t="shared" si="105"/>
        <v xml:space="preserve">M.-Gm. </v>
      </c>
      <c r="M2266" t="str">
        <f t="shared" si="107"/>
        <v>M.-Gm. Bogoria</v>
      </c>
      <c r="O2266" s="69"/>
      <c r="P2266" s="71"/>
      <c r="Q2266" s="93">
        <v>1</v>
      </c>
    </row>
    <row r="2267" spans="5:17">
      <c r="E2267" s="62" t="str">
        <f t="shared" si="106"/>
        <v>2612022</v>
      </c>
      <c r="F2267">
        <v>12</v>
      </c>
      <c r="G2267">
        <v>2</v>
      </c>
      <c r="H2267" s="72">
        <v>2</v>
      </c>
      <c r="I2267" t="s">
        <v>2595</v>
      </c>
      <c r="J2267" t="s">
        <v>1176</v>
      </c>
      <c r="K2267">
        <v>26</v>
      </c>
      <c r="L2267" s="10" t="str">
        <f t="shared" si="105"/>
        <v xml:space="preserve">Gm. </v>
      </c>
      <c r="M2267" t="str">
        <f t="shared" si="107"/>
        <v>Gm. Łubnice</v>
      </c>
      <c r="O2267" s="69"/>
      <c r="P2267" s="71"/>
      <c r="Q2267" s="93"/>
    </row>
    <row r="2268" spans="5:17">
      <c r="E2268" s="62" t="str">
        <f t="shared" si="106"/>
        <v>2612033</v>
      </c>
      <c r="F2268">
        <v>12</v>
      </c>
      <c r="G2268">
        <v>3</v>
      </c>
      <c r="H2268" s="72">
        <v>3</v>
      </c>
      <c r="I2268" t="s">
        <v>2595</v>
      </c>
      <c r="J2268" t="s">
        <v>485</v>
      </c>
      <c r="K2268">
        <v>26</v>
      </c>
      <c r="L2268" s="10" t="str">
        <f t="shared" si="105"/>
        <v xml:space="preserve">M.-Gm. </v>
      </c>
      <c r="M2268" t="str">
        <f t="shared" si="107"/>
        <v>M.-Gm. Oleśnica</v>
      </c>
      <c r="N2268" s="3">
        <v>1</v>
      </c>
      <c r="O2268" s="69"/>
      <c r="P2268" s="71"/>
      <c r="Q2268" s="93"/>
    </row>
    <row r="2269" spans="5:17">
      <c r="E2269" s="62" t="str">
        <f t="shared" si="106"/>
        <v>2612043</v>
      </c>
      <c r="F2269">
        <v>12</v>
      </c>
      <c r="G2269">
        <v>4</v>
      </c>
      <c r="H2269" s="72">
        <v>3</v>
      </c>
      <c r="I2269" t="s">
        <v>2595</v>
      </c>
      <c r="J2269" t="s">
        <v>589</v>
      </c>
      <c r="K2269">
        <v>26</v>
      </c>
      <c r="L2269" s="10" t="str">
        <f t="shared" si="105"/>
        <v xml:space="preserve">M.-Gm. </v>
      </c>
      <c r="M2269" t="str">
        <f t="shared" si="107"/>
        <v>M.-Gm. Osiek</v>
      </c>
      <c r="O2269" s="69"/>
      <c r="P2269" s="71"/>
      <c r="Q2269" s="93"/>
    </row>
    <row r="2270" spans="5:17">
      <c r="E2270" s="62" t="str">
        <f t="shared" si="106"/>
        <v>2612053</v>
      </c>
      <c r="F2270">
        <v>12</v>
      </c>
      <c r="G2270">
        <v>5</v>
      </c>
      <c r="H2270" s="72">
        <v>3</v>
      </c>
      <c r="I2270" t="s">
        <v>2595</v>
      </c>
      <c r="J2270" t="s">
        <v>2416</v>
      </c>
      <c r="K2270">
        <v>26</v>
      </c>
      <c r="L2270" s="10" t="str">
        <f t="shared" si="105"/>
        <v xml:space="preserve">M.-Gm. </v>
      </c>
      <c r="M2270" t="str">
        <f t="shared" si="107"/>
        <v>M.-Gm. Połaniec</v>
      </c>
      <c r="O2270" s="69"/>
      <c r="P2270" s="71"/>
      <c r="Q2270" s="93"/>
    </row>
    <row r="2271" spans="5:17">
      <c r="E2271" s="62" t="str">
        <f t="shared" si="106"/>
        <v>2612062</v>
      </c>
      <c r="F2271">
        <v>12</v>
      </c>
      <c r="G2271">
        <v>6</v>
      </c>
      <c r="H2271" s="72">
        <v>2</v>
      </c>
      <c r="I2271" t="s">
        <v>2595</v>
      </c>
      <c r="J2271" t="s">
        <v>2417</v>
      </c>
      <c r="K2271">
        <v>26</v>
      </c>
      <c r="L2271" s="10" t="str">
        <f t="shared" si="105"/>
        <v xml:space="preserve">Gm. </v>
      </c>
      <c r="M2271" t="str">
        <f t="shared" si="107"/>
        <v>Gm. Rytwiany</v>
      </c>
      <c r="O2271" s="69"/>
      <c r="P2271" s="71"/>
      <c r="Q2271" s="93"/>
    </row>
    <row r="2272" spans="5:17">
      <c r="E2272" s="62" t="str">
        <f t="shared" si="106"/>
        <v>2612073</v>
      </c>
      <c r="F2272">
        <v>12</v>
      </c>
      <c r="G2272">
        <v>7</v>
      </c>
      <c r="H2272" s="72">
        <v>3</v>
      </c>
      <c r="I2272" t="s">
        <v>2595</v>
      </c>
      <c r="J2272" t="s">
        <v>2418</v>
      </c>
      <c r="K2272">
        <v>26</v>
      </c>
      <c r="L2272" s="10" t="str">
        <f t="shared" si="105"/>
        <v xml:space="preserve">M.-Gm. </v>
      </c>
      <c r="M2272" t="str">
        <f t="shared" si="107"/>
        <v>M.-Gm. Staszów</v>
      </c>
      <c r="O2272" s="69"/>
      <c r="P2272" s="71"/>
      <c r="Q2272" s="93"/>
    </row>
    <row r="2273" spans="5:17">
      <c r="E2273" s="62" t="str">
        <f t="shared" si="106"/>
        <v>2612083</v>
      </c>
      <c r="F2273">
        <v>12</v>
      </c>
      <c r="G2273">
        <v>8</v>
      </c>
      <c r="H2273" s="72">
        <v>3</v>
      </c>
      <c r="I2273" t="s">
        <v>2595</v>
      </c>
      <c r="J2273" t="s">
        <v>2419</v>
      </c>
      <c r="K2273">
        <v>26</v>
      </c>
      <c r="L2273" s="10" t="str">
        <f t="shared" si="105"/>
        <v xml:space="preserve">M.-Gm. </v>
      </c>
      <c r="M2273" t="str">
        <f t="shared" si="107"/>
        <v>M.-Gm. Szydłów</v>
      </c>
      <c r="N2273">
        <v>1</v>
      </c>
      <c r="O2273" s="69"/>
      <c r="P2273" s="71"/>
      <c r="Q2273" s="93"/>
    </row>
    <row r="2274" spans="5:17">
      <c r="E2274" s="62" t="str">
        <f t="shared" si="106"/>
        <v>2613000</v>
      </c>
      <c r="F2274">
        <v>13</v>
      </c>
      <c r="G2274">
        <v>0</v>
      </c>
      <c r="H2274" s="72">
        <v>0</v>
      </c>
      <c r="I2274" t="s">
        <v>304</v>
      </c>
      <c r="J2274" t="s">
        <v>2420</v>
      </c>
      <c r="K2274">
        <v>26</v>
      </c>
      <c r="L2274" s="10" t="str">
        <f t="shared" si="105"/>
        <v xml:space="preserve">Pow. </v>
      </c>
      <c r="M2274" t="str">
        <f t="shared" si="107"/>
        <v>Pow. Włoszczowski</v>
      </c>
      <c r="O2274" s="69"/>
      <c r="P2274" s="71"/>
      <c r="Q2274" s="93"/>
    </row>
    <row r="2275" spans="5:17">
      <c r="E2275" s="62" t="str">
        <f t="shared" si="106"/>
        <v>2613012</v>
      </c>
      <c r="F2275">
        <v>13</v>
      </c>
      <c r="G2275">
        <v>1</v>
      </c>
      <c r="H2275" s="72">
        <v>2</v>
      </c>
      <c r="I2275" t="s">
        <v>2595</v>
      </c>
      <c r="J2275" t="s">
        <v>2421</v>
      </c>
      <c r="K2275">
        <v>26</v>
      </c>
      <c r="L2275" s="10" t="str">
        <f t="shared" si="105"/>
        <v xml:space="preserve">Gm. </v>
      </c>
      <c r="M2275" t="str">
        <f t="shared" si="107"/>
        <v>Gm. Kluczewsko</v>
      </c>
      <c r="O2275" s="69"/>
      <c r="P2275" s="71"/>
      <c r="Q2275" s="93"/>
    </row>
    <row r="2276" spans="5:17">
      <c r="E2276" s="62" t="str">
        <f t="shared" si="106"/>
        <v>2613022</v>
      </c>
      <c r="F2276">
        <v>13</v>
      </c>
      <c r="G2276">
        <v>2</v>
      </c>
      <c r="H2276" s="72">
        <v>2</v>
      </c>
      <c r="I2276" t="s">
        <v>2595</v>
      </c>
      <c r="J2276" t="s">
        <v>2422</v>
      </c>
      <c r="K2276">
        <v>26</v>
      </c>
      <c r="L2276" s="10" t="str">
        <f t="shared" si="105"/>
        <v xml:space="preserve">Gm. </v>
      </c>
      <c r="M2276" t="str">
        <f t="shared" si="107"/>
        <v>Gm. Krasocin</v>
      </c>
      <c r="O2276" s="69"/>
      <c r="P2276" s="71"/>
      <c r="Q2276" s="93"/>
    </row>
    <row r="2277" spans="5:17">
      <c r="E2277" s="62" t="str">
        <f t="shared" si="106"/>
        <v>2613032</v>
      </c>
      <c r="F2277">
        <v>13</v>
      </c>
      <c r="G2277">
        <v>3</v>
      </c>
      <c r="H2277" s="72">
        <v>2</v>
      </c>
      <c r="I2277" t="s">
        <v>2595</v>
      </c>
      <c r="J2277" t="s">
        <v>2423</v>
      </c>
      <c r="K2277">
        <v>26</v>
      </c>
      <c r="L2277" s="10" t="str">
        <f t="shared" si="105"/>
        <v xml:space="preserve">Gm. </v>
      </c>
      <c r="M2277" t="str">
        <f t="shared" si="107"/>
        <v>Gm. Moskorzew</v>
      </c>
      <c r="O2277" s="69"/>
      <c r="P2277" s="71"/>
      <c r="Q2277" s="93"/>
    </row>
    <row r="2278" spans="5:17">
      <c r="E2278" s="62" t="str">
        <f t="shared" si="106"/>
        <v>2613042</v>
      </c>
      <c r="F2278">
        <v>13</v>
      </c>
      <c r="G2278">
        <v>4</v>
      </c>
      <c r="H2278" s="72">
        <v>2</v>
      </c>
      <c r="I2278" t="s">
        <v>2595</v>
      </c>
      <c r="J2278" t="s">
        <v>452</v>
      </c>
      <c r="K2278">
        <v>26</v>
      </c>
      <c r="L2278" s="10" t="str">
        <f t="shared" si="105"/>
        <v xml:space="preserve">Gm. </v>
      </c>
      <c r="M2278" t="str">
        <f t="shared" si="107"/>
        <v>Gm. Radków</v>
      </c>
      <c r="O2278" s="69"/>
      <c r="P2278" s="71"/>
      <c r="Q2278" s="93"/>
    </row>
    <row r="2279" spans="5:17">
      <c r="E2279" s="62" t="str">
        <f t="shared" si="106"/>
        <v>2613052</v>
      </c>
      <c r="F2279">
        <v>13</v>
      </c>
      <c r="G2279">
        <v>5</v>
      </c>
      <c r="H2279" s="72">
        <v>2</v>
      </c>
      <c r="I2279" t="s">
        <v>2595</v>
      </c>
      <c r="J2279" t="s">
        <v>2424</v>
      </c>
      <c r="K2279">
        <v>26</v>
      </c>
      <c r="L2279" s="10" t="str">
        <f t="shared" si="105"/>
        <v xml:space="preserve">Gm. </v>
      </c>
      <c r="M2279" t="str">
        <f t="shared" si="107"/>
        <v>Gm. Secemin</v>
      </c>
      <c r="O2279" s="69"/>
      <c r="P2279" s="71"/>
      <c r="Q2279" s="93"/>
    </row>
    <row r="2280" spans="5:17">
      <c r="E2280" s="62" t="str">
        <f t="shared" si="106"/>
        <v>2613063</v>
      </c>
      <c r="F2280">
        <v>13</v>
      </c>
      <c r="G2280">
        <v>6</v>
      </c>
      <c r="H2280" s="72">
        <v>3</v>
      </c>
      <c r="I2280" t="s">
        <v>2595</v>
      </c>
      <c r="J2280" t="s">
        <v>2425</v>
      </c>
      <c r="K2280">
        <v>26</v>
      </c>
      <c r="L2280" s="10" t="str">
        <f t="shared" si="105"/>
        <v xml:space="preserve">M.-Gm. </v>
      </c>
      <c r="M2280" t="str">
        <f t="shared" si="107"/>
        <v>M.-Gm. Włoszczowa</v>
      </c>
      <c r="O2280" s="69"/>
      <c r="P2280" s="71"/>
      <c r="Q2280" s="93"/>
    </row>
    <row r="2281" spans="5:17">
      <c r="E2281" s="62" t="str">
        <f t="shared" si="106"/>
        <v>2661000</v>
      </c>
      <c r="F2281">
        <v>61</v>
      </c>
      <c r="G2281">
        <v>0</v>
      </c>
      <c r="H2281" s="72">
        <v>0</v>
      </c>
      <c r="I2281" t="s">
        <v>331</v>
      </c>
      <c r="J2281" t="s">
        <v>388</v>
      </c>
      <c r="K2281">
        <v>26</v>
      </c>
      <c r="L2281" s="10" t="str">
        <f t="shared" si="105"/>
        <v xml:space="preserve">M. </v>
      </c>
      <c r="M2281" t="str">
        <f t="shared" si="107"/>
        <v>M. Kielce</v>
      </c>
      <c r="O2281" s="69"/>
      <c r="P2281" s="71"/>
      <c r="Q2281" s="93"/>
    </row>
    <row r="2282" spans="5:17">
      <c r="E2282" s="62" t="str">
        <f t="shared" si="106"/>
        <v>2800000</v>
      </c>
      <c r="F2282">
        <v>0</v>
      </c>
      <c r="G2282">
        <v>0</v>
      </c>
      <c r="H2282" s="72">
        <v>0</v>
      </c>
      <c r="I2282" t="s">
        <v>301</v>
      </c>
      <c r="J2282" t="s">
        <v>325</v>
      </c>
      <c r="K2282">
        <v>28</v>
      </c>
      <c r="L2282" s="10" t="str">
        <f t="shared" si="105"/>
        <v xml:space="preserve">Woj. </v>
      </c>
      <c r="M2282" t="str">
        <f t="shared" si="107"/>
        <v>Woj. Warmińsko-Mazurskie</v>
      </c>
      <c r="O2282" s="69"/>
      <c r="P2282" s="71"/>
      <c r="Q2282" s="93"/>
    </row>
    <row r="2283" spans="5:17">
      <c r="E2283" s="62" t="str">
        <f t="shared" si="106"/>
        <v>2801000</v>
      </c>
      <c r="F2283">
        <v>1</v>
      </c>
      <c r="G2283">
        <v>0</v>
      </c>
      <c r="H2283" s="72">
        <v>0</v>
      </c>
      <c r="I2283" t="s">
        <v>304</v>
      </c>
      <c r="J2283" t="s">
        <v>2426</v>
      </c>
      <c r="K2283">
        <v>28</v>
      </c>
      <c r="L2283" s="10" t="str">
        <f t="shared" si="105"/>
        <v xml:space="preserve">Pow. </v>
      </c>
      <c r="M2283" t="str">
        <f t="shared" si="107"/>
        <v>Pow. Bartoszycki</v>
      </c>
      <c r="O2283" s="69"/>
      <c r="P2283" s="71"/>
      <c r="Q2283" s="93"/>
    </row>
    <row r="2284" spans="5:17">
      <c r="E2284" s="62" t="str">
        <f t="shared" si="106"/>
        <v>2801011</v>
      </c>
      <c r="F2284">
        <v>1</v>
      </c>
      <c r="G2284">
        <v>1</v>
      </c>
      <c r="H2284" s="72">
        <v>1</v>
      </c>
      <c r="I2284" t="s">
        <v>2595</v>
      </c>
      <c r="J2284" t="s">
        <v>2427</v>
      </c>
      <c r="K2284">
        <v>28</v>
      </c>
      <c r="L2284" s="10" t="str">
        <f t="shared" si="105"/>
        <v xml:space="preserve">M. </v>
      </c>
      <c r="M2284" t="str">
        <f t="shared" si="107"/>
        <v>M. Bartoszyce</v>
      </c>
      <c r="O2284" s="69"/>
      <c r="P2284" s="71"/>
      <c r="Q2284" s="93"/>
    </row>
    <row r="2285" spans="5:17">
      <c r="E2285" s="62" t="str">
        <f t="shared" si="106"/>
        <v>2801021</v>
      </c>
      <c r="F2285">
        <v>1</v>
      </c>
      <c r="G2285">
        <v>2</v>
      </c>
      <c r="H2285" s="72">
        <v>1</v>
      </c>
      <c r="I2285" t="s">
        <v>2595</v>
      </c>
      <c r="J2285" t="s">
        <v>2428</v>
      </c>
      <c r="K2285">
        <v>28</v>
      </c>
      <c r="L2285" s="10" t="str">
        <f t="shared" si="105"/>
        <v xml:space="preserve">M. </v>
      </c>
      <c r="M2285" t="str">
        <f t="shared" si="107"/>
        <v>M. Górowo Iławeckie</v>
      </c>
      <c r="O2285" s="69"/>
      <c r="P2285" s="71"/>
      <c r="Q2285" s="93"/>
    </row>
    <row r="2286" spans="5:17">
      <c r="E2286" s="62" t="str">
        <f t="shared" si="106"/>
        <v>2801032</v>
      </c>
      <c r="F2286">
        <v>1</v>
      </c>
      <c r="G2286">
        <v>3</v>
      </c>
      <c r="H2286" s="72">
        <v>2</v>
      </c>
      <c r="I2286" t="s">
        <v>2595</v>
      </c>
      <c r="J2286" t="s">
        <v>2427</v>
      </c>
      <c r="K2286">
        <v>28</v>
      </c>
      <c r="L2286" s="10" t="str">
        <f t="shared" si="105"/>
        <v xml:space="preserve">Gm. </v>
      </c>
      <c r="M2286" t="str">
        <f t="shared" si="107"/>
        <v>Gm. Bartoszyce</v>
      </c>
      <c r="O2286" s="69"/>
      <c r="P2286" s="71"/>
      <c r="Q2286" s="93"/>
    </row>
    <row r="2287" spans="5:17">
      <c r="E2287" s="62" t="str">
        <f t="shared" si="106"/>
        <v>2801043</v>
      </c>
      <c r="F2287">
        <v>1</v>
      </c>
      <c r="G2287">
        <v>4</v>
      </c>
      <c r="H2287" s="72">
        <v>3</v>
      </c>
      <c r="I2287" t="s">
        <v>2595</v>
      </c>
      <c r="J2287" t="s">
        <v>2429</v>
      </c>
      <c r="K2287">
        <v>28</v>
      </c>
      <c r="L2287" s="10" t="str">
        <f t="shared" si="105"/>
        <v xml:space="preserve">M.-Gm. </v>
      </c>
      <c r="M2287" t="str">
        <f t="shared" si="107"/>
        <v>M.-Gm. Bisztynek</v>
      </c>
      <c r="O2287" s="69"/>
      <c r="P2287" s="71"/>
      <c r="Q2287" s="93"/>
    </row>
    <row r="2288" spans="5:17">
      <c r="E2288" s="62" t="str">
        <f t="shared" si="106"/>
        <v>2801052</v>
      </c>
      <c r="F2288">
        <v>1</v>
      </c>
      <c r="G2288">
        <v>5</v>
      </c>
      <c r="H2288" s="72">
        <v>2</v>
      </c>
      <c r="I2288" t="s">
        <v>2595</v>
      </c>
      <c r="J2288" t="s">
        <v>2428</v>
      </c>
      <c r="K2288">
        <v>28</v>
      </c>
      <c r="L2288" s="10" t="str">
        <f t="shared" si="105"/>
        <v xml:space="preserve">Gm. </v>
      </c>
      <c r="M2288" t="str">
        <f t="shared" si="107"/>
        <v>Gm. Górowo Iławeckie</v>
      </c>
      <c r="O2288" s="69"/>
      <c r="P2288" s="71"/>
      <c r="Q2288" s="93"/>
    </row>
    <row r="2289" spans="5:17">
      <c r="E2289" s="62" t="str">
        <f t="shared" si="106"/>
        <v>2801063</v>
      </c>
      <c r="F2289">
        <v>1</v>
      </c>
      <c r="G2289">
        <v>6</v>
      </c>
      <c r="H2289" s="72">
        <v>3</v>
      </c>
      <c r="I2289" t="s">
        <v>2595</v>
      </c>
      <c r="J2289" t="s">
        <v>2430</v>
      </c>
      <c r="K2289">
        <v>28</v>
      </c>
      <c r="L2289" s="10" t="str">
        <f t="shared" si="105"/>
        <v xml:space="preserve">M.-Gm. </v>
      </c>
      <c r="M2289" t="str">
        <f t="shared" si="107"/>
        <v>M.-Gm. Sępopol</v>
      </c>
      <c r="O2289" s="69"/>
      <c r="P2289" s="71"/>
      <c r="Q2289" s="93"/>
    </row>
    <row r="2290" spans="5:17">
      <c r="E2290" s="62" t="str">
        <f t="shared" si="106"/>
        <v>2802000</v>
      </c>
      <c r="F2290">
        <v>2</v>
      </c>
      <c r="G2290">
        <v>0</v>
      </c>
      <c r="H2290" s="72">
        <v>0</v>
      </c>
      <c r="I2290" t="s">
        <v>304</v>
      </c>
      <c r="J2290" t="s">
        <v>2431</v>
      </c>
      <c r="K2290">
        <v>28</v>
      </c>
      <c r="L2290" s="10" t="str">
        <f t="shared" si="105"/>
        <v xml:space="preserve">Pow. </v>
      </c>
      <c r="M2290" t="str">
        <f t="shared" si="107"/>
        <v>Pow. Braniewski</v>
      </c>
      <c r="O2290" s="69"/>
      <c r="P2290" s="71"/>
      <c r="Q2290" s="93"/>
    </row>
    <row r="2291" spans="5:17">
      <c r="E2291" s="62" t="str">
        <f t="shared" si="106"/>
        <v>2802011</v>
      </c>
      <c r="F2291">
        <v>2</v>
      </c>
      <c r="G2291">
        <v>1</v>
      </c>
      <c r="H2291" s="72">
        <v>1</v>
      </c>
      <c r="I2291" t="s">
        <v>2595</v>
      </c>
      <c r="J2291" t="s">
        <v>2432</v>
      </c>
      <c r="K2291">
        <v>28</v>
      </c>
      <c r="L2291" s="10" t="str">
        <f t="shared" si="105"/>
        <v xml:space="preserve">M. </v>
      </c>
      <c r="M2291" t="str">
        <f t="shared" si="107"/>
        <v>M. Braniewo</v>
      </c>
      <c r="O2291" s="69"/>
      <c r="P2291" s="71"/>
      <c r="Q2291" s="93"/>
    </row>
    <row r="2292" spans="5:17">
      <c r="E2292" s="62" t="str">
        <f t="shared" si="106"/>
        <v>2802022</v>
      </c>
      <c r="F2292">
        <v>2</v>
      </c>
      <c r="G2292">
        <v>2</v>
      </c>
      <c r="H2292" s="72">
        <v>2</v>
      </c>
      <c r="I2292" t="s">
        <v>2595</v>
      </c>
      <c r="J2292" t="s">
        <v>2432</v>
      </c>
      <c r="K2292">
        <v>28</v>
      </c>
      <c r="L2292" s="10" t="str">
        <f t="shared" si="105"/>
        <v xml:space="preserve">Gm. </v>
      </c>
      <c r="M2292" t="str">
        <f t="shared" si="107"/>
        <v>Gm. Braniewo</v>
      </c>
      <c r="O2292" s="69"/>
      <c r="P2292" s="71"/>
      <c r="Q2292" s="93"/>
    </row>
    <row r="2293" spans="5:17">
      <c r="E2293" s="62" t="str">
        <f t="shared" si="106"/>
        <v>2802033</v>
      </c>
      <c r="F2293">
        <v>2</v>
      </c>
      <c r="G2293">
        <v>3</v>
      </c>
      <c r="H2293" s="72">
        <v>3</v>
      </c>
      <c r="I2293" t="s">
        <v>2595</v>
      </c>
      <c r="J2293" t="s">
        <v>2433</v>
      </c>
      <c r="K2293">
        <v>28</v>
      </c>
      <c r="L2293" s="10" t="str">
        <f t="shared" si="105"/>
        <v xml:space="preserve">M.-Gm. </v>
      </c>
      <c r="M2293" t="str">
        <f t="shared" si="107"/>
        <v>M.-Gm. Frombork</v>
      </c>
      <c r="O2293" s="69"/>
      <c r="P2293" s="71"/>
      <c r="Q2293" s="93"/>
    </row>
    <row r="2294" spans="5:17">
      <c r="E2294" s="62" t="str">
        <f t="shared" si="106"/>
        <v>2802042</v>
      </c>
      <c r="F2294">
        <v>2</v>
      </c>
      <c r="G2294">
        <v>4</v>
      </c>
      <c r="H2294" s="72">
        <v>2</v>
      </c>
      <c r="I2294" t="s">
        <v>2595</v>
      </c>
      <c r="J2294" t="s">
        <v>2434</v>
      </c>
      <c r="K2294">
        <v>28</v>
      </c>
      <c r="L2294" s="10" t="str">
        <f t="shared" si="105"/>
        <v xml:space="preserve">Gm. </v>
      </c>
      <c r="M2294" t="str">
        <f t="shared" si="107"/>
        <v>Gm. Lelkowo</v>
      </c>
      <c r="O2294" s="69"/>
      <c r="P2294" s="71"/>
      <c r="Q2294" s="93"/>
    </row>
    <row r="2295" spans="5:17">
      <c r="E2295" s="62" t="str">
        <f t="shared" si="106"/>
        <v>2802053</v>
      </c>
      <c r="F2295">
        <v>2</v>
      </c>
      <c r="G2295">
        <v>5</v>
      </c>
      <c r="H2295" s="72">
        <v>3</v>
      </c>
      <c r="I2295" t="s">
        <v>2595</v>
      </c>
      <c r="J2295" t="s">
        <v>2435</v>
      </c>
      <c r="K2295">
        <v>28</v>
      </c>
      <c r="L2295" s="10" t="str">
        <f t="shared" si="105"/>
        <v xml:space="preserve">M.-Gm. </v>
      </c>
      <c r="M2295" t="str">
        <f t="shared" si="107"/>
        <v>M.-Gm. Pieniężno</v>
      </c>
      <c r="O2295" s="69"/>
      <c r="P2295" s="71"/>
      <c r="Q2295" s="93"/>
    </row>
    <row r="2296" spans="5:17">
      <c r="E2296" s="62" t="str">
        <f t="shared" si="106"/>
        <v>2802062</v>
      </c>
      <c r="F2296">
        <v>2</v>
      </c>
      <c r="G2296">
        <v>6</v>
      </c>
      <c r="H2296" s="72">
        <v>2</v>
      </c>
      <c r="I2296" t="s">
        <v>2595</v>
      </c>
      <c r="J2296" t="s">
        <v>2436</v>
      </c>
      <c r="K2296">
        <v>28</v>
      </c>
      <c r="L2296" s="10" t="str">
        <f t="shared" si="105"/>
        <v xml:space="preserve">Gm. </v>
      </c>
      <c r="M2296" t="str">
        <f t="shared" si="107"/>
        <v>Gm. Płoskinia</v>
      </c>
      <c r="O2296" s="69"/>
      <c r="P2296" s="71"/>
      <c r="Q2296" s="93"/>
    </row>
    <row r="2297" spans="5:17">
      <c r="E2297" s="62" t="str">
        <f t="shared" si="106"/>
        <v>2802072</v>
      </c>
      <c r="F2297">
        <v>2</v>
      </c>
      <c r="G2297">
        <v>7</v>
      </c>
      <c r="H2297" s="72">
        <v>2</v>
      </c>
      <c r="I2297" t="s">
        <v>2595</v>
      </c>
      <c r="J2297" t="s">
        <v>2437</v>
      </c>
      <c r="K2297">
        <v>28</v>
      </c>
      <c r="L2297" s="10" t="str">
        <f t="shared" si="105"/>
        <v xml:space="preserve">Gm. </v>
      </c>
      <c r="M2297" t="str">
        <f t="shared" si="107"/>
        <v>Gm. Wilczęta</v>
      </c>
      <c r="O2297" s="69"/>
      <c r="P2297" s="71"/>
      <c r="Q2297" s="93"/>
    </row>
    <row r="2298" spans="5:17">
      <c r="E2298" s="62" t="str">
        <f t="shared" si="106"/>
        <v>2803000</v>
      </c>
      <c r="F2298">
        <v>3</v>
      </c>
      <c r="G2298">
        <v>0</v>
      </c>
      <c r="H2298" s="72">
        <v>0</v>
      </c>
      <c r="I2298" t="s">
        <v>304</v>
      </c>
      <c r="J2298" t="s">
        <v>2438</v>
      </c>
      <c r="K2298">
        <v>28</v>
      </c>
      <c r="L2298" s="10" t="str">
        <f t="shared" si="105"/>
        <v xml:space="preserve">Pow. </v>
      </c>
      <c r="M2298" t="str">
        <f t="shared" si="107"/>
        <v>Pow. Działdowski</v>
      </c>
      <c r="O2298" s="69"/>
      <c r="P2298" s="71"/>
      <c r="Q2298" s="93"/>
    </row>
    <row r="2299" spans="5:17">
      <c r="E2299" s="62" t="str">
        <f t="shared" si="106"/>
        <v>2803011</v>
      </c>
      <c r="F2299">
        <v>3</v>
      </c>
      <c r="G2299">
        <v>1</v>
      </c>
      <c r="H2299" s="72">
        <v>1</v>
      </c>
      <c r="I2299" t="s">
        <v>2595</v>
      </c>
      <c r="J2299" t="s">
        <v>2439</v>
      </c>
      <c r="K2299">
        <v>28</v>
      </c>
      <c r="L2299" s="10" t="str">
        <f t="shared" si="105"/>
        <v xml:space="preserve">M. </v>
      </c>
      <c r="M2299" t="str">
        <f t="shared" si="107"/>
        <v>M. Działdowo</v>
      </c>
      <c r="O2299" s="69"/>
      <c r="P2299" s="71"/>
      <c r="Q2299" s="93"/>
    </row>
    <row r="2300" spans="5:17">
      <c r="E2300" s="62" t="str">
        <f t="shared" si="106"/>
        <v>2803022</v>
      </c>
      <c r="F2300">
        <v>3</v>
      </c>
      <c r="G2300">
        <v>2</v>
      </c>
      <c r="H2300" s="72">
        <v>2</v>
      </c>
      <c r="I2300" t="s">
        <v>2595</v>
      </c>
      <c r="J2300" t="s">
        <v>2439</v>
      </c>
      <c r="K2300">
        <v>28</v>
      </c>
      <c r="L2300" s="10" t="str">
        <f t="shared" si="105"/>
        <v xml:space="preserve">Gm. </v>
      </c>
      <c r="M2300" t="str">
        <f t="shared" si="107"/>
        <v>Gm. Działdowo</v>
      </c>
      <c r="O2300" s="69"/>
      <c r="P2300" s="71"/>
      <c r="Q2300" s="93"/>
    </row>
    <row r="2301" spans="5:17">
      <c r="E2301" s="62" t="str">
        <f t="shared" si="106"/>
        <v>2803032</v>
      </c>
      <c r="F2301">
        <v>3</v>
      </c>
      <c r="G2301">
        <v>3</v>
      </c>
      <c r="H2301" s="72">
        <v>2</v>
      </c>
      <c r="I2301" t="s">
        <v>2595</v>
      </c>
      <c r="J2301" t="s">
        <v>2440</v>
      </c>
      <c r="K2301">
        <v>28</v>
      </c>
      <c r="L2301" s="10" t="str">
        <f t="shared" si="105"/>
        <v xml:space="preserve">Gm. </v>
      </c>
      <c r="M2301" t="str">
        <f t="shared" si="107"/>
        <v>Gm. Iłowo-Osada</v>
      </c>
      <c r="O2301" s="69"/>
      <c r="P2301" s="71"/>
      <c r="Q2301" s="93"/>
    </row>
    <row r="2302" spans="5:17">
      <c r="E2302" s="62" t="str">
        <f t="shared" si="106"/>
        <v>2803043</v>
      </c>
      <c r="F2302">
        <v>3</v>
      </c>
      <c r="G2302">
        <v>4</v>
      </c>
      <c r="H2302" s="72">
        <v>3</v>
      </c>
      <c r="I2302" t="s">
        <v>2595</v>
      </c>
      <c r="J2302" t="s">
        <v>2441</v>
      </c>
      <c r="K2302">
        <v>28</v>
      </c>
      <c r="L2302" s="10" t="str">
        <f t="shared" si="105"/>
        <v xml:space="preserve">M.-Gm. </v>
      </c>
      <c r="M2302" t="str">
        <f t="shared" si="107"/>
        <v>M.-Gm. Lidzbark</v>
      </c>
      <c r="O2302" s="69"/>
      <c r="P2302" s="71"/>
      <c r="Q2302" s="93"/>
    </row>
    <row r="2303" spans="5:17">
      <c r="E2303" s="62" t="str">
        <f t="shared" si="106"/>
        <v>2803052</v>
      </c>
      <c r="F2303">
        <v>3</v>
      </c>
      <c r="G2303">
        <v>5</v>
      </c>
      <c r="H2303" s="72">
        <v>2</v>
      </c>
      <c r="I2303" t="s">
        <v>2595</v>
      </c>
      <c r="J2303" t="s">
        <v>2442</v>
      </c>
      <c r="K2303">
        <v>28</v>
      </c>
      <c r="L2303" s="10" t="str">
        <f t="shared" si="105"/>
        <v xml:space="preserve">Gm. </v>
      </c>
      <c r="M2303" t="str">
        <f t="shared" si="107"/>
        <v>Gm. Płośnica</v>
      </c>
      <c r="O2303" s="69"/>
      <c r="P2303" s="71"/>
      <c r="Q2303" s="93"/>
    </row>
    <row r="2304" spans="5:17">
      <c r="E2304" s="62" t="str">
        <f t="shared" si="106"/>
        <v>2803062</v>
      </c>
      <c r="F2304">
        <v>3</v>
      </c>
      <c r="G2304">
        <v>6</v>
      </c>
      <c r="H2304" s="72">
        <v>2</v>
      </c>
      <c r="I2304" t="s">
        <v>2595</v>
      </c>
      <c r="J2304" t="s">
        <v>1627</v>
      </c>
      <c r="K2304">
        <v>28</v>
      </c>
      <c r="L2304" s="10" t="str">
        <f t="shared" si="105"/>
        <v xml:space="preserve">Gm. </v>
      </c>
      <c r="M2304" t="str">
        <f t="shared" si="107"/>
        <v>Gm. Rybno</v>
      </c>
      <c r="O2304" s="69"/>
      <c r="P2304" s="71"/>
      <c r="Q2304" s="93"/>
    </row>
    <row r="2305" spans="5:17">
      <c r="E2305" s="62" t="str">
        <f t="shared" si="106"/>
        <v>2804000</v>
      </c>
      <c r="F2305">
        <v>4</v>
      </c>
      <c r="G2305">
        <v>0</v>
      </c>
      <c r="H2305" s="72">
        <v>0</v>
      </c>
      <c r="I2305" t="s">
        <v>304</v>
      </c>
      <c r="J2305" t="s">
        <v>2443</v>
      </c>
      <c r="K2305">
        <v>28</v>
      </c>
      <c r="L2305" s="10" t="str">
        <f t="shared" ref="L2305:L2368" si="108">+IF(H2305=1,"M. ",IF(H2305=2,"Gm. ",IF(H2305=3,"M.-Gm. ",IF(F2305&gt;60,"M. ",LEFT(I2305,3)&amp;". "))))</f>
        <v xml:space="preserve">Pow. </v>
      </c>
      <c r="M2305" t="str">
        <f t="shared" si="107"/>
        <v>Pow. Elbląski</v>
      </c>
      <c r="O2305" s="69"/>
      <c r="P2305" s="71"/>
      <c r="Q2305" s="93"/>
    </row>
    <row r="2306" spans="5:17">
      <c r="E2306" s="62" t="str">
        <f t="shared" ref="E2306:E2369" si="109">TEXT(K2306,"00")&amp;TEXT(F2306,"00")&amp;TEXT(G2306,"00")&amp;TEXT(H2306,"0")</f>
        <v>2804012</v>
      </c>
      <c r="F2306">
        <v>4</v>
      </c>
      <c r="G2306">
        <v>1</v>
      </c>
      <c r="H2306" s="72">
        <v>2</v>
      </c>
      <c r="I2306" t="s">
        <v>2595</v>
      </c>
      <c r="J2306" t="s">
        <v>2444</v>
      </c>
      <c r="K2306">
        <v>28</v>
      </c>
      <c r="L2306" s="10" t="str">
        <f t="shared" si="108"/>
        <v xml:space="preserve">Gm. </v>
      </c>
      <c r="M2306" t="str">
        <f t="shared" ref="M2306:M2369" si="110">+L2306&amp;PROPER(J2306)</f>
        <v>Gm. Elbląg</v>
      </c>
      <c r="O2306" s="69"/>
      <c r="P2306" s="71"/>
      <c r="Q2306" s="93"/>
    </row>
    <row r="2307" spans="5:17">
      <c r="E2307" s="62" t="str">
        <f t="shared" si="109"/>
        <v>2804022</v>
      </c>
      <c r="F2307">
        <v>4</v>
      </c>
      <c r="G2307">
        <v>2</v>
      </c>
      <c r="H2307" s="72">
        <v>2</v>
      </c>
      <c r="I2307" t="s">
        <v>2595</v>
      </c>
      <c r="J2307" t="s">
        <v>2445</v>
      </c>
      <c r="K2307">
        <v>28</v>
      </c>
      <c r="L2307" s="10" t="str">
        <f t="shared" si="108"/>
        <v xml:space="preserve">Gm. </v>
      </c>
      <c r="M2307" t="str">
        <f t="shared" si="110"/>
        <v>Gm. Godkowo</v>
      </c>
      <c r="O2307" s="69"/>
      <c r="P2307" s="71"/>
      <c r="Q2307" s="93"/>
    </row>
    <row r="2308" spans="5:17">
      <c r="E2308" s="62" t="str">
        <f t="shared" si="109"/>
        <v>2804032</v>
      </c>
      <c r="F2308">
        <v>4</v>
      </c>
      <c r="G2308">
        <v>3</v>
      </c>
      <c r="H2308" s="72">
        <v>2</v>
      </c>
      <c r="I2308" t="s">
        <v>2595</v>
      </c>
      <c r="J2308" t="s">
        <v>2446</v>
      </c>
      <c r="K2308">
        <v>28</v>
      </c>
      <c r="L2308" s="10" t="str">
        <f t="shared" si="108"/>
        <v xml:space="preserve">Gm. </v>
      </c>
      <c r="M2308" t="str">
        <f t="shared" si="110"/>
        <v>Gm. Gronowo Elbląskie</v>
      </c>
      <c r="O2308" s="69"/>
      <c r="P2308" s="71"/>
      <c r="Q2308" s="93"/>
    </row>
    <row r="2309" spans="5:17">
      <c r="E2309" s="62" t="str">
        <f t="shared" si="109"/>
        <v>2804042</v>
      </c>
      <c r="F2309">
        <v>4</v>
      </c>
      <c r="G2309">
        <v>4</v>
      </c>
      <c r="H2309" s="72">
        <v>2</v>
      </c>
      <c r="I2309" t="s">
        <v>2595</v>
      </c>
      <c r="J2309" t="s">
        <v>2447</v>
      </c>
      <c r="K2309">
        <v>28</v>
      </c>
      <c r="L2309" s="10" t="str">
        <f t="shared" si="108"/>
        <v xml:space="preserve">Gm. </v>
      </c>
      <c r="M2309" t="str">
        <f t="shared" si="110"/>
        <v>Gm. Markusy</v>
      </c>
      <c r="O2309" s="69"/>
      <c r="P2309" s="71"/>
      <c r="Q2309" s="93"/>
    </row>
    <row r="2310" spans="5:17">
      <c r="E2310" s="62" t="str">
        <f t="shared" si="109"/>
        <v>2804052</v>
      </c>
      <c r="F2310">
        <v>4</v>
      </c>
      <c r="G2310">
        <v>5</v>
      </c>
      <c r="H2310" s="72">
        <v>2</v>
      </c>
      <c r="I2310" t="s">
        <v>2595</v>
      </c>
      <c r="J2310" t="s">
        <v>2448</v>
      </c>
      <c r="K2310">
        <v>28</v>
      </c>
      <c r="L2310" s="10" t="str">
        <f t="shared" si="108"/>
        <v xml:space="preserve">Gm. </v>
      </c>
      <c r="M2310" t="str">
        <f t="shared" si="110"/>
        <v>Gm. Milejewo</v>
      </c>
      <c r="O2310" s="69"/>
      <c r="P2310" s="71"/>
      <c r="Q2310" s="93"/>
    </row>
    <row r="2311" spans="5:17">
      <c r="E2311" s="62" t="str">
        <f t="shared" si="109"/>
        <v>2804063</v>
      </c>
      <c r="F2311">
        <v>4</v>
      </c>
      <c r="G2311">
        <v>6</v>
      </c>
      <c r="H2311" s="72">
        <v>3</v>
      </c>
      <c r="I2311" t="s">
        <v>2595</v>
      </c>
      <c r="J2311" t="s">
        <v>2449</v>
      </c>
      <c r="K2311">
        <v>28</v>
      </c>
      <c r="L2311" s="10" t="str">
        <f t="shared" si="108"/>
        <v xml:space="preserve">M.-Gm. </v>
      </c>
      <c r="M2311" t="str">
        <f t="shared" si="110"/>
        <v>M.-Gm. Młynary</v>
      </c>
      <c r="O2311" s="69"/>
      <c r="P2311" s="71"/>
      <c r="Q2311" s="93"/>
    </row>
    <row r="2312" spans="5:17">
      <c r="E2312" s="62" t="str">
        <f t="shared" si="109"/>
        <v>2804073</v>
      </c>
      <c r="F2312">
        <v>4</v>
      </c>
      <c r="G2312">
        <v>7</v>
      </c>
      <c r="H2312" s="72">
        <v>3</v>
      </c>
      <c r="I2312" t="s">
        <v>2595</v>
      </c>
      <c r="J2312" t="s">
        <v>2450</v>
      </c>
      <c r="K2312">
        <v>28</v>
      </c>
      <c r="L2312" s="10" t="str">
        <f t="shared" si="108"/>
        <v xml:space="preserve">M.-Gm. </v>
      </c>
      <c r="M2312" t="str">
        <f t="shared" si="110"/>
        <v>M.-Gm. Pasłęk</v>
      </c>
      <c r="O2312" s="69"/>
      <c r="P2312" s="71"/>
      <c r="Q2312" s="93"/>
    </row>
    <row r="2313" spans="5:17">
      <c r="E2313" s="62" t="str">
        <f t="shared" si="109"/>
        <v>2804082</v>
      </c>
      <c r="F2313">
        <v>4</v>
      </c>
      <c r="G2313">
        <v>8</v>
      </c>
      <c r="H2313" s="72">
        <v>2</v>
      </c>
      <c r="I2313" t="s">
        <v>2595</v>
      </c>
      <c r="J2313" t="s">
        <v>2451</v>
      </c>
      <c r="K2313">
        <v>28</v>
      </c>
      <c r="L2313" s="10" t="str">
        <f t="shared" si="108"/>
        <v xml:space="preserve">Gm. </v>
      </c>
      <c r="M2313" t="str">
        <f t="shared" si="110"/>
        <v>Gm. Rychliki</v>
      </c>
      <c r="O2313" s="69"/>
      <c r="P2313" s="71"/>
      <c r="Q2313" s="93"/>
    </row>
    <row r="2314" spans="5:17">
      <c r="E2314" s="62" t="str">
        <f t="shared" si="109"/>
        <v>2804093</v>
      </c>
      <c r="F2314">
        <v>4</v>
      </c>
      <c r="G2314">
        <v>9</v>
      </c>
      <c r="H2314" s="72">
        <v>3</v>
      </c>
      <c r="I2314" t="s">
        <v>2595</v>
      </c>
      <c r="J2314" t="s">
        <v>2452</v>
      </c>
      <c r="K2314">
        <v>28</v>
      </c>
      <c r="L2314" s="10" t="str">
        <f t="shared" si="108"/>
        <v xml:space="preserve">M.-Gm. </v>
      </c>
      <c r="M2314" t="str">
        <f t="shared" si="110"/>
        <v>M.-Gm. Tolkmicko</v>
      </c>
      <c r="O2314" s="69"/>
      <c r="P2314" s="71"/>
      <c r="Q2314" s="93"/>
    </row>
    <row r="2315" spans="5:17">
      <c r="E2315" s="62" t="str">
        <f t="shared" si="109"/>
        <v>2805000</v>
      </c>
      <c r="F2315">
        <v>5</v>
      </c>
      <c r="G2315">
        <v>0</v>
      </c>
      <c r="H2315" s="72">
        <v>0</v>
      </c>
      <c r="I2315" t="s">
        <v>304</v>
      </c>
      <c r="J2315" t="s">
        <v>2453</v>
      </c>
      <c r="K2315">
        <v>28</v>
      </c>
      <c r="L2315" s="10" t="str">
        <f t="shared" si="108"/>
        <v xml:space="preserve">Pow. </v>
      </c>
      <c r="M2315" t="str">
        <f t="shared" si="110"/>
        <v>Pow. Ełcki</v>
      </c>
      <c r="O2315" s="69"/>
      <c r="P2315" s="71"/>
      <c r="Q2315" s="93"/>
    </row>
    <row r="2316" spans="5:17">
      <c r="E2316" s="62" t="str">
        <f t="shared" si="109"/>
        <v>2805011</v>
      </c>
      <c r="F2316">
        <v>5</v>
      </c>
      <c r="G2316">
        <v>1</v>
      </c>
      <c r="H2316" s="72">
        <v>1</v>
      </c>
      <c r="I2316" t="s">
        <v>2595</v>
      </c>
      <c r="J2316" t="s">
        <v>2454</v>
      </c>
      <c r="K2316">
        <v>28</v>
      </c>
      <c r="L2316" s="10" t="str">
        <f t="shared" si="108"/>
        <v xml:space="preserve">M. </v>
      </c>
      <c r="M2316" t="str">
        <f t="shared" si="110"/>
        <v>M. Ełk</v>
      </c>
      <c r="O2316" s="69"/>
      <c r="P2316" s="71"/>
      <c r="Q2316" s="93"/>
    </row>
    <row r="2317" spans="5:17">
      <c r="E2317" s="62" t="str">
        <f t="shared" si="109"/>
        <v>2805022</v>
      </c>
      <c r="F2317">
        <v>5</v>
      </c>
      <c r="G2317">
        <v>2</v>
      </c>
      <c r="H2317" s="72">
        <v>2</v>
      </c>
      <c r="I2317" t="s">
        <v>2595</v>
      </c>
      <c r="J2317" t="s">
        <v>2454</v>
      </c>
      <c r="K2317">
        <v>28</v>
      </c>
      <c r="L2317" s="10" t="str">
        <f t="shared" si="108"/>
        <v xml:space="preserve">Gm. </v>
      </c>
      <c r="M2317" t="str">
        <f t="shared" si="110"/>
        <v>Gm. Ełk</v>
      </c>
      <c r="O2317" s="69"/>
      <c r="P2317" s="71"/>
      <c r="Q2317" s="93"/>
    </row>
    <row r="2318" spans="5:17">
      <c r="E2318" s="62" t="str">
        <f t="shared" si="109"/>
        <v>2805032</v>
      </c>
      <c r="F2318">
        <v>5</v>
      </c>
      <c r="G2318">
        <v>3</v>
      </c>
      <c r="H2318" s="72">
        <v>2</v>
      </c>
      <c r="I2318" t="s">
        <v>2595</v>
      </c>
      <c r="J2318" t="s">
        <v>2455</v>
      </c>
      <c r="K2318">
        <v>28</v>
      </c>
      <c r="L2318" s="10" t="str">
        <f t="shared" si="108"/>
        <v xml:space="preserve">Gm. </v>
      </c>
      <c r="M2318" t="str">
        <f t="shared" si="110"/>
        <v>Gm. Kalinowo</v>
      </c>
      <c r="O2318" s="69"/>
      <c r="P2318" s="71"/>
      <c r="Q2318" s="93"/>
    </row>
    <row r="2319" spans="5:17">
      <c r="E2319" s="62" t="str">
        <f t="shared" si="109"/>
        <v>2805042</v>
      </c>
      <c r="F2319">
        <v>5</v>
      </c>
      <c r="G2319">
        <v>4</v>
      </c>
      <c r="H2319" s="72">
        <v>2</v>
      </c>
      <c r="I2319" t="s">
        <v>2595</v>
      </c>
      <c r="J2319" t="s">
        <v>2456</v>
      </c>
      <c r="K2319">
        <v>28</v>
      </c>
      <c r="L2319" s="10" t="str">
        <f t="shared" si="108"/>
        <v xml:space="preserve">Gm. </v>
      </c>
      <c r="M2319" t="str">
        <f t="shared" si="110"/>
        <v>Gm. Prostki</v>
      </c>
      <c r="O2319" s="69"/>
      <c r="P2319" s="71"/>
      <c r="Q2319" s="93"/>
    </row>
    <row r="2320" spans="5:17">
      <c r="E2320" s="62" t="str">
        <f t="shared" si="109"/>
        <v>2805052</v>
      </c>
      <c r="F2320">
        <v>5</v>
      </c>
      <c r="G2320">
        <v>5</v>
      </c>
      <c r="H2320" s="72">
        <v>2</v>
      </c>
      <c r="I2320" t="s">
        <v>2595</v>
      </c>
      <c r="J2320" t="s">
        <v>2457</v>
      </c>
      <c r="K2320">
        <v>28</v>
      </c>
      <c r="L2320" s="10" t="str">
        <f t="shared" si="108"/>
        <v xml:space="preserve">Gm. </v>
      </c>
      <c r="M2320" t="str">
        <f t="shared" si="110"/>
        <v>Gm. Stare Juchy</v>
      </c>
      <c r="O2320" s="69"/>
      <c r="P2320" s="71"/>
      <c r="Q2320" s="93"/>
    </row>
    <row r="2321" spans="5:17">
      <c r="E2321" s="62" t="str">
        <f t="shared" si="109"/>
        <v>2806000</v>
      </c>
      <c r="F2321">
        <v>6</v>
      </c>
      <c r="G2321">
        <v>0</v>
      </c>
      <c r="H2321" s="72">
        <v>0</v>
      </c>
      <c r="I2321" t="s">
        <v>304</v>
      </c>
      <c r="J2321" t="s">
        <v>2458</v>
      </c>
      <c r="K2321">
        <v>28</v>
      </c>
      <c r="L2321" s="10" t="str">
        <f t="shared" si="108"/>
        <v xml:space="preserve">Pow. </v>
      </c>
      <c r="M2321" t="str">
        <f t="shared" si="110"/>
        <v>Pow. Giżycki</v>
      </c>
      <c r="O2321" s="69"/>
      <c r="P2321" s="71"/>
      <c r="Q2321" s="93"/>
    </row>
    <row r="2322" spans="5:17">
      <c r="E2322" s="62" t="str">
        <f t="shared" si="109"/>
        <v>2806011</v>
      </c>
      <c r="F2322">
        <v>6</v>
      </c>
      <c r="G2322">
        <v>1</v>
      </c>
      <c r="H2322" s="72">
        <v>1</v>
      </c>
      <c r="I2322" t="s">
        <v>2595</v>
      </c>
      <c r="J2322" t="s">
        <v>2459</v>
      </c>
      <c r="K2322">
        <v>28</v>
      </c>
      <c r="L2322" s="10" t="str">
        <f t="shared" si="108"/>
        <v xml:space="preserve">M. </v>
      </c>
      <c r="M2322" t="str">
        <f t="shared" si="110"/>
        <v>M. Giżycko</v>
      </c>
      <c r="O2322" s="69"/>
      <c r="P2322" s="71"/>
      <c r="Q2322" s="93"/>
    </row>
    <row r="2323" spans="5:17">
      <c r="E2323" s="62" t="str">
        <f t="shared" si="109"/>
        <v>2806042</v>
      </c>
      <c r="F2323">
        <v>6</v>
      </c>
      <c r="G2323">
        <v>4</v>
      </c>
      <c r="H2323" s="72">
        <v>2</v>
      </c>
      <c r="I2323" t="s">
        <v>2595</v>
      </c>
      <c r="J2323" t="s">
        <v>2459</v>
      </c>
      <c r="K2323">
        <v>28</v>
      </c>
      <c r="L2323" s="10" t="str">
        <f t="shared" si="108"/>
        <v xml:space="preserve">Gm. </v>
      </c>
      <c r="M2323" t="str">
        <f t="shared" si="110"/>
        <v>Gm. Giżycko</v>
      </c>
      <c r="O2323" s="69"/>
      <c r="P2323" s="71"/>
      <c r="Q2323" s="93"/>
    </row>
    <row r="2324" spans="5:17">
      <c r="E2324" s="62" t="str">
        <f t="shared" si="109"/>
        <v>2806052</v>
      </c>
      <c r="F2324">
        <v>6</v>
      </c>
      <c r="G2324">
        <v>5</v>
      </c>
      <c r="H2324" s="72">
        <v>2</v>
      </c>
      <c r="I2324" t="s">
        <v>2595</v>
      </c>
      <c r="J2324" t="s">
        <v>2460</v>
      </c>
      <c r="K2324">
        <v>28</v>
      </c>
      <c r="L2324" s="10" t="str">
        <f t="shared" si="108"/>
        <v xml:space="preserve">Gm. </v>
      </c>
      <c r="M2324" t="str">
        <f t="shared" si="110"/>
        <v>Gm. Kruklanki</v>
      </c>
      <c r="O2324" s="69"/>
      <c r="P2324" s="71"/>
      <c r="Q2324" s="93"/>
    </row>
    <row r="2325" spans="5:17">
      <c r="E2325" s="62" t="str">
        <f t="shared" si="109"/>
        <v>2806062</v>
      </c>
      <c r="F2325">
        <v>6</v>
      </c>
      <c r="G2325">
        <v>6</v>
      </c>
      <c r="H2325" s="72">
        <v>2</v>
      </c>
      <c r="I2325" t="s">
        <v>2595</v>
      </c>
      <c r="J2325" t="s">
        <v>2461</v>
      </c>
      <c r="K2325">
        <v>28</v>
      </c>
      <c r="L2325" s="10" t="str">
        <f t="shared" si="108"/>
        <v xml:space="preserve">Gm. </v>
      </c>
      <c r="M2325" t="str">
        <f t="shared" si="110"/>
        <v>Gm. Miłki</v>
      </c>
      <c r="O2325" s="69"/>
      <c r="P2325" s="71"/>
      <c r="Q2325" s="93"/>
    </row>
    <row r="2326" spans="5:17">
      <c r="E2326" s="62" t="str">
        <f t="shared" si="109"/>
        <v>2806083</v>
      </c>
      <c r="F2326">
        <v>6</v>
      </c>
      <c r="G2326">
        <v>8</v>
      </c>
      <c r="H2326" s="72">
        <v>3</v>
      </c>
      <c r="I2326" t="s">
        <v>2595</v>
      </c>
      <c r="J2326" t="s">
        <v>2462</v>
      </c>
      <c r="K2326">
        <v>28</v>
      </c>
      <c r="L2326" s="10" t="str">
        <f t="shared" si="108"/>
        <v xml:space="preserve">M.-Gm. </v>
      </c>
      <c r="M2326" t="str">
        <f t="shared" si="110"/>
        <v>M.-Gm. Ryn</v>
      </c>
      <c r="O2326" s="69"/>
      <c r="P2326" s="71"/>
      <c r="Q2326" s="93"/>
    </row>
    <row r="2327" spans="5:17">
      <c r="E2327" s="62" t="str">
        <f t="shared" si="109"/>
        <v>2806102</v>
      </c>
      <c r="F2327">
        <v>6</v>
      </c>
      <c r="G2327">
        <v>10</v>
      </c>
      <c r="H2327" s="72">
        <v>2</v>
      </c>
      <c r="I2327" t="s">
        <v>2595</v>
      </c>
      <c r="J2327" t="s">
        <v>2463</v>
      </c>
      <c r="K2327">
        <v>28</v>
      </c>
      <c r="L2327" s="10" t="str">
        <f t="shared" si="108"/>
        <v xml:space="preserve">Gm. </v>
      </c>
      <c r="M2327" t="str">
        <f t="shared" si="110"/>
        <v>Gm. Wydminy</v>
      </c>
      <c r="O2327" s="69"/>
      <c r="P2327" s="71"/>
      <c r="Q2327" s="93"/>
    </row>
    <row r="2328" spans="5:17">
      <c r="E2328" s="62" t="str">
        <f t="shared" si="109"/>
        <v>2807000</v>
      </c>
      <c r="F2328">
        <v>7</v>
      </c>
      <c r="G2328">
        <v>0</v>
      </c>
      <c r="H2328" s="72">
        <v>0</v>
      </c>
      <c r="I2328" t="s">
        <v>304</v>
      </c>
      <c r="J2328" t="s">
        <v>2464</v>
      </c>
      <c r="K2328">
        <v>28</v>
      </c>
      <c r="L2328" s="10" t="str">
        <f t="shared" si="108"/>
        <v xml:space="preserve">Pow. </v>
      </c>
      <c r="M2328" t="str">
        <f t="shared" si="110"/>
        <v>Pow. Iławski</v>
      </c>
      <c r="O2328" s="69"/>
      <c r="P2328" s="71"/>
      <c r="Q2328" s="93"/>
    </row>
    <row r="2329" spans="5:17">
      <c r="E2329" s="62" t="str">
        <f t="shared" si="109"/>
        <v>2807011</v>
      </c>
      <c r="F2329">
        <v>7</v>
      </c>
      <c r="G2329">
        <v>1</v>
      </c>
      <c r="H2329" s="72">
        <v>1</v>
      </c>
      <c r="I2329" t="s">
        <v>2595</v>
      </c>
      <c r="J2329" t="s">
        <v>2465</v>
      </c>
      <c r="K2329">
        <v>28</v>
      </c>
      <c r="L2329" s="10" t="str">
        <f t="shared" si="108"/>
        <v xml:space="preserve">M. </v>
      </c>
      <c r="M2329" t="str">
        <f t="shared" si="110"/>
        <v>M. Iława</v>
      </c>
      <c r="O2329" s="69"/>
      <c r="P2329" s="71"/>
      <c r="Q2329" s="93"/>
    </row>
    <row r="2330" spans="5:17">
      <c r="E2330" s="62" t="str">
        <f t="shared" si="109"/>
        <v>2807021</v>
      </c>
      <c r="F2330">
        <v>7</v>
      </c>
      <c r="G2330">
        <v>2</v>
      </c>
      <c r="H2330" s="72">
        <v>1</v>
      </c>
      <c r="I2330" t="s">
        <v>2595</v>
      </c>
      <c r="J2330" t="s">
        <v>2466</v>
      </c>
      <c r="K2330">
        <v>28</v>
      </c>
      <c r="L2330" s="10" t="str">
        <f t="shared" si="108"/>
        <v xml:space="preserve">M. </v>
      </c>
      <c r="M2330" t="str">
        <f t="shared" si="110"/>
        <v>M. Lubawa</v>
      </c>
      <c r="O2330" s="69"/>
      <c r="P2330" s="71"/>
      <c r="Q2330" s="93"/>
    </row>
    <row r="2331" spans="5:17">
      <c r="E2331" s="62" t="str">
        <f t="shared" si="109"/>
        <v>2807032</v>
      </c>
      <c r="F2331">
        <v>7</v>
      </c>
      <c r="G2331">
        <v>3</v>
      </c>
      <c r="H2331" s="72">
        <v>2</v>
      </c>
      <c r="I2331" t="s">
        <v>2595</v>
      </c>
      <c r="J2331" t="s">
        <v>2465</v>
      </c>
      <c r="K2331">
        <v>28</v>
      </c>
      <c r="L2331" s="10" t="str">
        <f t="shared" si="108"/>
        <v xml:space="preserve">Gm. </v>
      </c>
      <c r="M2331" t="str">
        <f t="shared" si="110"/>
        <v>Gm. Iława</v>
      </c>
      <c r="O2331" s="69"/>
      <c r="P2331" s="71"/>
      <c r="Q2331" s="93"/>
    </row>
    <row r="2332" spans="5:17">
      <c r="E2332" s="62" t="str">
        <f t="shared" si="109"/>
        <v>2807043</v>
      </c>
      <c r="F2332">
        <v>7</v>
      </c>
      <c r="G2332">
        <v>4</v>
      </c>
      <c r="H2332" s="72">
        <v>3</v>
      </c>
      <c r="I2332" t="s">
        <v>2595</v>
      </c>
      <c r="J2332" t="s">
        <v>2467</v>
      </c>
      <c r="K2332">
        <v>28</v>
      </c>
      <c r="L2332" s="10" t="str">
        <f t="shared" si="108"/>
        <v xml:space="preserve">M.-Gm. </v>
      </c>
      <c r="M2332" t="str">
        <f t="shared" si="110"/>
        <v>M.-Gm. Kisielice</v>
      </c>
      <c r="O2332" s="69"/>
      <c r="P2332" s="71"/>
      <c r="Q2332" s="93"/>
    </row>
    <row r="2333" spans="5:17">
      <c r="E2333" s="62" t="str">
        <f t="shared" si="109"/>
        <v>2807052</v>
      </c>
      <c r="F2333">
        <v>7</v>
      </c>
      <c r="G2333">
        <v>5</v>
      </c>
      <c r="H2333" s="72">
        <v>2</v>
      </c>
      <c r="I2333" t="s">
        <v>2595</v>
      </c>
      <c r="J2333" t="s">
        <v>2466</v>
      </c>
      <c r="K2333">
        <v>28</v>
      </c>
      <c r="L2333" s="10" t="str">
        <f t="shared" si="108"/>
        <v xml:space="preserve">Gm. </v>
      </c>
      <c r="M2333" t="str">
        <f t="shared" si="110"/>
        <v>Gm. Lubawa</v>
      </c>
      <c r="O2333" s="69"/>
      <c r="P2333" s="71"/>
      <c r="Q2333" s="93"/>
    </row>
    <row r="2334" spans="5:17">
      <c r="E2334" s="62" t="str">
        <f t="shared" si="109"/>
        <v>2807063</v>
      </c>
      <c r="F2334">
        <v>7</v>
      </c>
      <c r="G2334">
        <v>6</v>
      </c>
      <c r="H2334" s="72">
        <v>3</v>
      </c>
      <c r="I2334" t="s">
        <v>2595</v>
      </c>
      <c r="J2334" t="s">
        <v>2468</v>
      </c>
      <c r="K2334">
        <v>28</v>
      </c>
      <c r="L2334" s="10" t="str">
        <f t="shared" si="108"/>
        <v xml:space="preserve">M.-Gm. </v>
      </c>
      <c r="M2334" t="str">
        <f t="shared" si="110"/>
        <v>M.-Gm. Susz</v>
      </c>
      <c r="O2334" s="69"/>
      <c r="P2334" s="71"/>
      <c r="Q2334" s="93"/>
    </row>
    <row r="2335" spans="5:17">
      <c r="E2335" s="62" t="str">
        <f t="shared" si="109"/>
        <v>2807073</v>
      </c>
      <c r="F2335">
        <v>7</v>
      </c>
      <c r="G2335">
        <v>7</v>
      </c>
      <c r="H2335" s="72">
        <v>3</v>
      </c>
      <c r="I2335" t="s">
        <v>2595</v>
      </c>
      <c r="J2335" t="s">
        <v>2469</v>
      </c>
      <c r="K2335">
        <v>28</v>
      </c>
      <c r="L2335" s="10" t="str">
        <f t="shared" si="108"/>
        <v xml:space="preserve">M.-Gm. </v>
      </c>
      <c r="M2335" t="str">
        <f t="shared" si="110"/>
        <v>M.-Gm. Zalewo</v>
      </c>
      <c r="O2335" s="69"/>
      <c r="P2335" s="71"/>
      <c r="Q2335" s="93"/>
    </row>
    <row r="2336" spans="5:17">
      <c r="E2336" s="62" t="str">
        <f t="shared" si="109"/>
        <v>2808000</v>
      </c>
      <c r="F2336">
        <v>8</v>
      </c>
      <c r="G2336">
        <v>0</v>
      </c>
      <c r="H2336" s="72">
        <v>0</v>
      </c>
      <c r="I2336" t="s">
        <v>304</v>
      </c>
      <c r="J2336" t="s">
        <v>2470</v>
      </c>
      <c r="K2336">
        <v>28</v>
      </c>
      <c r="L2336" s="10" t="str">
        <f t="shared" si="108"/>
        <v xml:space="preserve">Pow. </v>
      </c>
      <c r="M2336" t="str">
        <f t="shared" si="110"/>
        <v>Pow. Kętrzyński</v>
      </c>
      <c r="O2336" s="69"/>
      <c r="P2336" s="71"/>
      <c r="Q2336" s="93"/>
    </row>
    <row r="2337" spans="5:17">
      <c r="E2337" s="62" t="str">
        <f t="shared" si="109"/>
        <v>2808011</v>
      </c>
      <c r="F2337">
        <v>8</v>
      </c>
      <c r="G2337">
        <v>1</v>
      </c>
      <c r="H2337" s="72">
        <v>1</v>
      </c>
      <c r="I2337" t="s">
        <v>2595</v>
      </c>
      <c r="J2337" t="s">
        <v>2471</v>
      </c>
      <c r="K2337">
        <v>28</v>
      </c>
      <c r="L2337" s="10" t="str">
        <f t="shared" si="108"/>
        <v xml:space="preserve">M. </v>
      </c>
      <c r="M2337" t="str">
        <f t="shared" si="110"/>
        <v>M. Kętrzyn</v>
      </c>
      <c r="O2337" s="69"/>
      <c r="P2337" s="71"/>
      <c r="Q2337" s="93"/>
    </row>
    <row r="2338" spans="5:17">
      <c r="E2338" s="62" t="str">
        <f t="shared" si="109"/>
        <v>2808022</v>
      </c>
      <c r="F2338">
        <v>8</v>
      </c>
      <c r="G2338">
        <v>2</v>
      </c>
      <c r="H2338" s="72">
        <v>2</v>
      </c>
      <c r="I2338" t="s">
        <v>2595</v>
      </c>
      <c r="J2338" t="s">
        <v>2472</v>
      </c>
      <c r="K2338">
        <v>28</v>
      </c>
      <c r="L2338" s="10" t="str">
        <f t="shared" si="108"/>
        <v xml:space="preserve">Gm. </v>
      </c>
      <c r="M2338" t="str">
        <f t="shared" si="110"/>
        <v>Gm. Barciany</v>
      </c>
      <c r="O2338" s="69"/>
      <c r="P2338" s="71"/>
      <c r="Q2338" s="93"/>
    </row>
    <row r="2339" spans="5:17">
      <c r="E2339" s="62" t="str">
        <f t="shared" si="109"/>
        <v>2808032</v>
      </c>
      <c r="F2339">
        <v>8</v>
      </c>
      <c r="G2339">
        <v>3</v>
      </c>
      <c r="H2339" s="72">
        <v>2</v>
      </c>
      <c r="I2339" t="s">
        <v>2595</v>
      </c>
      <c r="J2339" t="s">
        <v>2471</v>
      </c>
      <c r="K2339">
        <v>28</v>
      </c>
      <c r="L2339" s="10" t="str">
        <f t="shared" si="108"/>
        <v xml:space="preserve">Gm. </v>
      </c>
      <c r="M2339" t="str">
        <f t="shared" si="110"/>
        <v>Gm. Kętrzyn</v>
      </c>
      <c r="O2339" s="69"/>
      <c r="P2339" s="71"/>
      <c r="Q2339" s="93"/>
    </row>
    <row r="2340" spans="5:17">
      <c r="E2340" s="62" t="str">
        <f t="shared" si="109"/>
        <v>2808043</v>
      </c>
      <c r="F2340">
        <v>8</v>
      </c>
      <c r="G2340">
        <v>4</v>
      </c>
      <c r="H2340" s="72">
        <v>3</v>
      </c>
      <c r="I2340" t="s">
        <v>2595</v>
      </c>
      <c r="J2340" t="s">
        <v>2473</v>
      </c>
      <c r="K2340">
        <v>28</v>
      </c>
      <c r="L2340" s="10" t="str">
        <f t="shared" si="108"/>
        <v xml:space="preserve">M.-Gm. </v>
      </c>
      <c r="M2340" t="str">
        <f t="shared" si="110"/>
        <v>M.-Gm. Korsze</v>
      </c>
      <c r="O2340" s="69"/>
      <c r="P2340" s="71"/>
      <c r="Q2340" s="93"/>
    </row>
    <row r="2341" spans="5:17">
      <c r="E2341" s="62" t="str">
        <f t="shared" si="109"/>
        <v>2808053</v>
      </c>
      <c r="F2341">
        <v>8</v>
      </c>
      <c r="G2341">
        <v>5</v>
      </c>
      <c r="H2341" s="72">
        <v>3</v>
      </c>
      <c r="I2341" t="s">
        <v>2595</v>
      </c>
      <c r="J2341" t="s">
        <v>2474</v>
      </c>
      <c r="K2341">
        <v>28</v>
      </c>
      <c r="L2341" s="10" t="str">
        <f t="shared" si="108"/>
        <v xml:space="preserve">M.-Gm. </v>
      </c>
      <c r="M2341" t="str">
        <f t="shared" si="110"/>
        <v>M.-Gm. Reszel</v>
      </c>
      <c r="O2341" s="69"/>
      <c r="P2341" s="71"/>
      <c r="Q2341" s="93"/>
    </row>
    <row r="2342" spans="5:17">
      <c r="E2342" s="62" t="str">
        <f t="shared" si="109"/>
        <v>2808062</v>
      </c>
      <c r="F2342">
        <v>8</v>
      </c>
      <c r="G2342">
        <v>6</v>
      </c>
      <c r="H2342" s="72">
        <v>2</v>
      </c>
      <c r="I2342" t="s">
        <v>2595</v>
      </c>
      <c r="J2342" t="s">
        <v>2475</v>
      </c>
      <c r="K2342">
        <v>28</v>
      </c>
      <c r="L2342" s="10" t="str">
        <f t="shared" si="108"/>
        <v xml:space="preserve">Gm. </v>
      </c>
      <c r="M2342" t="str">
        <f t="shared" si="110"/>
        <v>Gm. Srokowo</v>
      </c>
      <c r="O2342" s="69"/>
      <c r="P2342" s="71"/>
      <c r="Q2342" s="93"/>
    </row>
    <row r="2343" spans="5:17">
      <c r="E2343" s="62" t="str">
        <f t="shared" si="109"/>
        <v>2809000</v>
      </c>
      <c r="F2343">
        <v>9</v>
      </c>
      <c r="G2343">
        <v>0</v>
      </c>
      <c r="H2343" s="72">
        <v>0</v>
      </c>
      <c r="I2343" t="s">
        <v>304</v>
      </c>
      <c r="J2343" t="s">
        <v>2476</v>
      </c>
      <c r="K2343">
        <v>28</v>
      </c>
      <c r="L2343" s="10" t="str">
        <f t="shared" si="108"/>
        <v xml:space="preserve">Pow. </v>
      </c>
      <c r="M2343" t="str">
        <f t="shared" si="110"/>
        <v>Pow. Lidzbarski</v>
      </c>
      <c r="O2343" s="69"/>
      <c r="P2343" s="71"/>
      <c r="Q2343" s="93"/>
    </row>
    <row r="2344" spans="5:17">
      <c r="E2344" s="62" t="str">
        <f t="shared" si="109"/>
        <v>2809011</v>
      </c>
      <c r="F2344">
        <v>9</v>
      </c>
      <c r="G2344">
        <v>1</v>
      </c>
      <c r="H2344" s="72">
        <v>1</v>
      </c>
      <c r="I2344" t="s">
        <v>2595</v>
      </c>
      <c r="J2344" t="s">
        <v>2477</v>
      </c>
      <c r="K2344">
        <v>28</v>
      </c>
      <c r="L2344" s="10" t="str">
        <f t="shared" si="108"/>
        <v xml:space="preserve">M. </v>
      </c>
      <c r="M2344" t="str">
        <f t="shared" si="110"/>
        <v>M. Lidzbark Warmiński</v>
      </c>
      <c r="O2344" s="69"/>
      <c r="P2344" s="71"/>
      <c r="Q2344" s="93"/>
    </row>
    <row r="2345" spans="5:17">
      <c r="E2345" s="62" t="str">
        <f t="shared" si="109"/>
        <v>2809022</v>
      </c>
      <c r="F2345">
        <v>9</v>
      </c>
      <c r="G2345">
        <v>2</v>
      </c>
      <c r="H2345" s="72">
        <v>2</v>
      </c>
      <c r="I2345" t="s">
        <v>2595</v>
      </c>
      <c r="J2345" t="s">
        <v>2478</v>
      </c>
      <c r="K2345">
        <v>28</v>
      </c>
      <c r="L2345" s="10" t="str">
        <f t="shared" si="108"/>
        <v xml:space="preserve">Gm. </v>
      </c>
      <c r="M2345" t="str">
        <f t="shared" si="110"/>
        <v>Gm. Kiwity</v>
      </c>
      <c r="O2345" s="69"/>
      <c r="P2345" s="71"/>
      <c r="Q2345" s="93"/>
    </row>
    <row r="2346" spans="5:17">
      <c r="E2346" s="62" t="str">
        <f t="shared" si="109"/>
        <v>2809032</v>
      </c>
      <c r="F2346">
        <v>9</v>
      </c>
      <c r="G2346">
        <v>3</v>
      </c>
      <c r="H2346" s="72">
        <v>2</v>
      </c>
      <c r="I2346" t="s">
        <v>2595</v>
      </c>
      <c r="J2346" t="s">
        <v>2477</v>
      </c>
      <c r="K2346">
        <v>28</v>
      </c>
      <c r="L2346" s="10" t="str">
        <f t="shared" si="108"/>
        <v xml:space="preserve">Gm. </v>
      </c>
      <c r="M2346" t="str">
        <f t="shared" si="110"/>
        <v>Gm. Lidzbark Warmiński</v>
      </c>
      <c r="O2346" s="69"/>
      <c r="P2346" s="71"/>
      <c r="Q2346" s="93"/>
    </row>
    <row r="2347" spans="5:17">
      <c r="E2347" s="62" t="str">
        <f t="shared" si="109"/>
        <v>2809042</v>
      </c>
      <c r="F2347">
        <v>9</v>
      </c>
      <c r="G2347">
        <v>4</v>
      </c>
      <c r="H2347" s="72">
        <v>2</v>
      </c>
      <c r="I2347" t="s">
        <v>2595</v>
      </c>
      <c r="J2347" t="s">
        <v>2479</v>
      </c>
      <c r="K2347">
        <v>28</v>
      </c>
      <c r="L2347" s="10" t="str">
        <f t="shared" si="108"/>
        <v xml:space="preserve">Gm. </v>
      </c>
      <c r="M2347" t="str">
        <f t="shared" si="110"/>
        <v>Gm. Lubomino</v>
      </c>
      <c r="O2347" s="69"/>
      <c r="P2347" s="71"/>
      <c r="Q2347" s="93"/>
    </row>
    <row r="2348" spans="5:17">
      <c r="E2348" s="62" t="str">
        <f t="shared" si="109"/>
        <v>2809053</v>
      </c>
      <c r="F2348">
        <v>9</v>
      </c>
      <c r="G2348">
        <v>5</v>
      </c>
      <c r="H2348" s="72">
        <v>3</v>
      </c>
      <c r="I2348" t="s">
        <v>2595</v>
      </c>
      <c r="J2348" t="s">
        <v>2480</v>
      </c>
      <c r="K2348">
        <v>28</v>
      </c>
      <c r="L2348" s="10" t="str">
        <f t="shared" si="108"/>
        <v xml:space="preserve">M.-Gm. </v>
      </c>
      <c r="M2348" t="str">
        <f t="shared" si="110"/>
        <v>M.-Gm. Orneta</v>
      </c>
      <c r="O2348" s="69"/>
      <c r="P2348" s="71"/>
      <c r="Q2348" s="93"/>
    </row>
    <row r="2349" spans="5:17">
      <c r="E2349" s="62" t="str">
        <f t="shared" si="109"/>
        <v>2810000</v>
      </c>
      <c r="F2349">
        <v>10</v>
      </c>
      <c r="G2349">
        <v>0</v>
      </c>
      <c r="H2349" s="72">
        <v>0</v>
      </c>
      <c r="I2349" t="s">
        <v>304</v>
      </c>
      <c r="J2349" t="s">
        <v>2481</v>
      </c>
      <c r="K2349">
        <v>28</v>
      </c>
      <c r="L2349" s="10" t="str">
        <f t="shared" si="108"/>
        <v xml:space="preserve">Pow. </v>
      </c>
      <c r="M2349" t="str">
        <f t="shared" si="110"/>
        <v>Pow. Mrągowski</v>
      </c>
      <c r="O2349" s="69"/>
      <c r="P2349" s="71"/>
      <c r="Q2349" s="93"/>
    </row>
    <row r="2350" spans="5:17">
      <c r="E2350" s="62" t="str">
        <f t="shared" si="109"/>
        <v>2810011</v>
      </c>
      <c r="F2350">
        <v>10</v>
      </c>
      <c r="G2350">
        <v>1</v>
      </c>
      <c r="H2350" s="72">
        <v>1</v>
      </c>
      <c r="I2350" t="s">
        <v>2595</v>
      </c>
      <c r="J2350" t="s">
        <v>2482</v>
      </c>
      <c r="K2350">
        <v>28</v>
      </c>
      <c r="L2350" s="10" t="str">
        <f t="shared" si="108"/>
        <v xml:space="preserve">M. </v>
      </c>
      <c r="M2350" t="str">
        <f t="shared" si="110"/>
        <v>M. Mrągowo</v>
      </c>
      <c r="O2350" s="69"/>
      <c r="P2350" s="71"/>
      <c r="Q2350" s="93"/>
    </row>
    <row r="2351" spans="5:17">
      <c r="E2351" s="62" t="str">
        <f t="shared" si="109"/>
        <v>2810023</v>
      </c>
      <c r="F2351">
        <v>10</v>
      </c>
      <c r="G2351">
        <v>2</v>
      </c>
      <c r="H2351" s="72">
        <v>3</v>
      </c>
      <c r="I2351" t="s">
        <v>2595</v>
      </c>
      <c r="J2351" t="s">
        <v>2483</v>
      </c>
      <c r="K2351">
        <v>28</v>
      </c>
      <c r="L2351" s="10" t="str">
        <f t="shared" si="108"/>
        <v xml:space="preserve">M.-Gm. </v>
      </c>
      <c r="M2351" t="str">
        <f t="shared" si="110"/>
        <v>M.-Gm. Mikołajki</v>
      </c>
      <c r="O2351" s="69"/>
      <c r="P2351" s="71"/>
      <c r="Q2351" s="93"/>
    </row>
    <row r="2352" spans="5:17">
      <c r="E2352" s="62" t="str">
        <f t="shared" si="109"/>
        <v>2810032</v>
      </c>
      <c r="F2352">
        <v>10</v>
      </c>
      <c r="G2352">
        <v>3</v>
      </c>
      <c r="H2352" s="72">
        <v>2</v>
      </c>
      <c r="I2352" t="s">
        <v>2595</v>
      </c>
      <c r="J2352" t="s">
        <v>2482</v>
      </c>
      <c r="K2352">
        <v>28</v>
      </c>
      <c r="L2352" s="10" t="str">
        <f t="shared" si="108"/>
        <v xml:space="preserve">Gm. </v>
      </c>
      <c r="M2352" t="str">
        <f t="shared" si="110"/>
        <v>Gm. Mrągowo</v>
      </c>
      <c r="O2352" s="69"/>
      <c r="P2352" s="71"/>
      <c r="Q2352" s="93"/>
    </row>
    <row r="2353" spans="5:17">
      <c r="E2353" s="62" t="str">
        <f t="shared" si="109"/>
        <v>2810042</v>
      </c>
      <c r="F2353">
        <v>10</v>
      </c>
      <c r="G2353">
        <v>4</v>
      </c>
      <c r="H2353" s="72">
        <v>2</v>
      </c>
      <c r="I2353" t="s">
        <v>2595</v>
      </c>
      <c r="J2353" t="s">
        <v>2484</v>
      </c>
      <c r="K2353">
        <v>28</v>
      </c>
      <c r="L2353" s="10" t="str">
        <f t="shared" si="108"/>
        <v xml:space="preserve">Gm. </v>
      </c>
      <c r="M2353" t="str">
        <f t="shared" si="110"/>
        <v>Gm. Piecki</v>
      </c>
      <c r="O2353" s="69"/>
      <c r="P2353" s="71"/>
      <c r="Q2353" s="93"/>
    </row>
    <row r="2354" spans="5:17">
      <c r="E2354" s="62" t="str">
        <f t="shared" si="109"/>
        <v>2810052</v>
      </c>
      <c r="F2354">
        <v>10</v>
      </c>
      <c r="G2354">
        <v>5</v>
      </c>
      <c r="H2354" s="72">
        <v>2</v>
      </c>
      <c r="I2354" t="s">
        <v>2595</v>
      </c>
      <c r="J2354" t="s">
        <v>2485</v>
      </c>
      <c r="K2354">
        <v>28</v>
      </c>
      <c r="L2354" s="10" t="str">
        <f t="shared" si="108"/>
        <v xml:space="preserve">Gm. </v>
      </c>
      <c r="M2354" t="str">
        <f t="shared" si="110"/>
        <v>Gm. Sorkwity</v>
      </c>
      <c r="O2354" s="69"/>
      <c r="P2354" s="71"/>
      <c r="Q2354" s="93"/>
    </row>
    <row r="2355" spans="5:17">
      <c r="E2355" s="62" t="str">
        <f t="shared" si="109"/>
        <v>2811000</v>
      </c>
      <c r="F2355">
        <v>11</v>
      </c>
      <c r="G2355">
        <v>0</v>
      </c>
      <c r="H2355" s="72">
        <v>0</v>
      </c>
      <c r="I2355" t="s">
        <v>304</v>
      </c>
      <c r="J2355" t="s">
        <v>2486</v>
      </c>
      <c r="K2355">
        <v>28</v>
      </c>
      <c r="L2355" s="10" t="str">
        <f t="shared" si="108"/>
        <v xml:space="preserve">Pow. </v>
      </c>
      <c r="M2355" t="str">
        <f t="shared" si="110"/>
        <v>Pow. Nidzicki</v>
      </c>
      <c r="O2355" s="69"/>
      <c r="P2355" s="71"/>
      <c r="Q2355" s="93"/>
    </row>
    <row r="2356" spans="5:17">
      <c r="E2356" s="62" t="str">
        <f t="shared" si="109"/>
        <v>2811012</v>
      </c>
      <c r="F2356">
        <v>11</v>
      </c>
      <c r="G2356">
        <v>1</v>
      </c>
      <c r="H2356" s="72">
        <v>2</v>
      </c>
      <c r="I2356" t="s">
        <v>2595</v>
      </c>
      <c r="J2356" t="s">
        <v>2487</v>
      </c>
      <c r="K2356">
        <v>28</v>
      </c>
      <c r="L2356" s="10" t="str">
        <f t="shared" si="108"/>
        <v xml:space="preserve">Gm. </v>
      </c>
      <c r="M2356" t="str">
        <f t="shared" si="110"/>
        <v>Gm. Janowiec Kościelny</v>
      </c>
      <c r="O2356" s="69"/>
      <c r="P2356" s="71"/>
      <c r="Q2356" s="93"/>
    </row>
    <row r="2357" spans="5:17">
      <c r="E2357" s="62" t="str">
        <f t="shared" si="109"/>
        <v>2811022</v>
      </c>
      <c r="F2357">
        <v>11</v>
      </c>
      <c r="G2357">
        <v>2</v>
      </c>
      <c r="H2357" s="72">
        <v>2</v>
      </c>
      <c r="I2357" t="s">
        <v>2595</v>
      </c>
      <c r="J2357" t="s">
        <v>2488</v>
      </c>
      <c r="K2357">
        <v>28</v>
      </c>
      <c r="L2357" s="10" t="str">
        <f t="shared" si="108"/>
        <v xml:space="preserve">Gm. </v>
      </c>
      <c r="M2357" t="str">
        <f t="shared" si="110"/>
        <v>Gm. Janowo</v>
      </c>
      <c r="O2357" s="69"/>
      <c r="P2357" s="71"/>
      <c r="Q2357" s="93"/>
    </row>
    <row r="2358" spans="5:17">
      <c r="E2358" s="62" t="str">
        <f t="shared" si="109"/>
        <v>2811032</v>
      </c>
      <c r="F2358">
        <v>11</v>
      </c>
      <c r="G2358">
        <v>3</v>
      </c>
      <c r="H2358" s="72">
        <v>2</v>
      </c>
      <c r="I2358" t="s">
        <v>2595</v>
      </c>
      <c r="J2358" t="s">
        <v>2489</v>
      </c>
      <c r="K2358">
        <v>28</v>
      </c>
      <c r="L2358" s="10" t="str">
        <f t="shared" si="108"/>
        <v xml:space="preserve">Gm. </v>
      </c>
      <c r="M2358" t="str">
        <f t="shared" si="110"/>
        <v>Gm. Kozłowo</v>
      </c>
      <c r="O2358" s="69"/>
      <c r="P2358" s="71"/>
      <c r="Q2358" s="93"/>
    </row>
    <row r="2359" spans="5:17">
      <c r="E2359" s="62" t="str">
        <f t="shared" si="109"/>
        <v>2811043</v>
      </c>
      <c r="F2359">
        <v>11</v>
      </c>
      <c r="G2359">
        <v>4</v>
      </c>
      <c r="H2359" s="72">
        <v>3</v>
      </c>
      <c r="I2359" t="s">
        <v>2595</v>
      </c>
      <c r="J2359" t="s">
        <v>2490</v>
      </c>
      <c r="K2359">
        <v>28</v>
      </c>
      <c r="L2359" s="10" t="str">
        <f t="shared" si="108"/>
        <v xml:space="preserve">M.-Gm. </v>
      </c>
      <c r="M2359" t="str">
        <f t="shared" si="110"/>
        <v>M.-Gm. Nidzica</v>
      </c>
      <c r="O2359" s="69"/>
      <c r="P2359" s="71"/>
      <c r="Q2359" s="93"/>
    </row>
    <row r="2360" spans="5:17">
      <c r="E2360" s="62" t="str">
        <f t="shared" si="109"/>
        <v>2812000</v>
      </c>
      <c r="F2360">
        <v>12</v>
      </c>
      <c r="G2360">
        <v>0</v>
      </c>
      <c r="H2360" s="72">
        <v>0</v>
      </c>
      <c r="I2360" t="s">
        <v>304</v>
      </c>
      <c r="J2360" t="s">
        <v>2491</v>
      </c>
      <c r="K2360">
        <v>28</v>
      </c>
      <c r="L2360" s="10" t="str">
        <f t="shared" si="108"/>
        <v xml:space="preserve">Pow. </v>
      </c>
      <c r="M2360" t="str">
        <f t="shared" si="110"/>
        <v>Pow. Nowomiejski</v>
      </c>
      <c r="O2360" s="69"/>
      <c r="P2360" s="71"/>
      <c r="Q2360" s="93"/>
    </row>
    <row r="2361" spans="5:17">
      <c r="E2361" s="62" t="str">
        <f t="shared" si="109"/>
        <v>2812011</v>
      </c>
      <c r="F2361">
        <v>12</v>
      </c>
      <c r="G2361">
        <v>1</v>
      </c>
      <c r="H2361" s="72">
        <v>1</v>
      </c>
      <c r="I2361" t="s">
        <v>2595</v>
      </c>
      <c r="J2361" t="s">
        <v>2492</v>
      </c>
      <c r="K2361">
        <v>28</v>
      </c>
      <c r="L2361" s="10" t="str">
        <f t="shared" si="108"/>
        <v xml:space="preserve">M. </v>
      </c>
      <c r="M2361" t="str">
        <f t="shared" si="110"/>
        <v>M. Nowe Miasto Lubawskie</v>
      </c>
      <c r="O2361" s="69"/>
      <c r="P2361" s="71"/>
      <c r="Q2361" s="93"/>
    </row>
    <row r="2362" spans="5:17">
      <c r="E2362" s="62" t="str">
        <f t="shared" si="109"/>
        <v>2812022</v>
      </c>
      <c r="F2362">
        <v>12</v>
      </c>
      <c r="G2362">
        <v>2</v>
      </c>
      <c r="H2362" s="72">
        <v>2</v>
      </c>
      <c r="I2362" t="s">
        <v>2595</v>
      </c>
      <c r="J2362" t="s">
        <v>2493</v>
      </c>
      <c r="K2362">
        <v>28</v>
      </c>
      <c r="L2362" s="10" t="str">
        <f t="shared" si="108"/>
        <v xml:space="preserve">Gm. </v>
      </c>
      <c r="M2362" t="str">
        <f t="shared" si="110"/>
        <v>Gm. Biskupiec</v>
      </c>
      <c r="O2362" s="69"/>
      <c r="P2362" s="71"/>
      <c r="Q2362" s="93"/>
    </row>
    <row r="2363" spans="5:17">
      <c r="E2363" s="62" t="str">
        <f t="shared" si="109"/>
        <v>2812032</v>
      </c>
      <c r="F2363">
        <v>12</v>
      </c>
      <c r="G2363">
        <v>3</v>
      </c>
      <c r="H2363" s="72">
        <v>2</v>
      </c>
      <c r="I2363" t="s">
        <v>2595</v>
      </c>
      <c r="J2363" t="s">
        <v>2494</v>
      </c>
      <c r="K2363">
        <v>28</v>
      </c>
      <c r="L2363" s="10" t="str">
        <f t="shared" si="108"/>
        <v xml:space="preserve">Gm. </v>
      </c>
      <c r="M2363" t="str">
        <f t="shared" si="110"/>
        <v>Gm. Grodziczno</v>
      </c>
      <c r="O2363" s="69"/>
      <c r="P2363" s="71"/>
      <c r="Q2363" s="93"/>
    </row>
    <row r="2364" spans="5:17">
      <c r="E2364" s="62" t="str">
        <f t="shared" si="109"/>
        <v>2812042</v>
      </c>
      <c r="F2364">
        <v>12</v>
      </c>
      <c r="G2364">
        <v>4</v>
      </c>
      <c r="H2364" s="72">
        <v>2</v>
      </c>
      <c r="I2364" t="s">
        <v>2595</v>
      </c>
      <c r="J2364" t="s">
        <v>2495</v>
      </c>
      <c r="K2364">
        <v>28</v>
      </c>
      <c r="L2364" s="10" t="str">
        <f t="shared" si="108"/>
        <v xml:space="preserve">Gm. </v>
      </c>
      <c r="M2364" t="str">
        <f t="shared" si="110"/>
        <v>Gm. Kurzętnik</v>
      </c>
      <c r="O2364" s="69"/>
      <c r="P2364" s="71"/>
      <c r="Q2364" s="93"/>
    </row>
    <row r="2365" spans="5:17">
      <c r="E2365" s="62" t="str">
        <f t="shared" si="109"/>
        <v>2812052</v>
      </c>
      <c r="F2365">
        <v>12</v>
      </c>
      <c r="G2365">
        <v>5</v>
      </c>
      <c r="H2365" s="72">
        <v>2</v>
      </c>
      <c r="I2365" t="s">
        <v>2595</v>
      </c>
      <c r="J2365" t="s">
        <v>2492</v>
      </c>
      <c r="K2365">
        <v>28</v>
      </c>
      <c r="L2365" s="10" t="str">
        <f t="shared" si="108"/>
        <v xml:space="preserve">Gm. </v>
      </c>
      <c r="M2365" t="str">
        <f t="shared" si="110"/>
        <v>Gm. Nowe Miasto Lubawskie</v>
      </c>
      <c r="O2365" s="69"/>
      <c r="P2365" s="71"/>
      <c r="Q2365" s="93"/>
    </row>
    <row r="2366" spans="5:17">
      <c r="E2366" s="62" t="str">
        <f t="shared" si="109"/>
        <v>2813000</v>
      </c>
      <c r="F2366">
        <v>13</v>
      </c>
      <c r="G2366">
        <v>0</v>
      </c>
      <c r="H2366" s="72">
        <v>0</v>
      </c>
      <c r="I2366" t="s">
        <v>304</v>
      </c>
      <c r="J2366" t="s">
        <v>2496</v>
      </c>
      <c r="K2366">
        <v>28</v>
      </c>
      <c r="L2366" s="10" t="str">
        <f t="shared" si="108"/>
        <v xml:space="preserve">Pow. </v>
      </c>
      <c r="M2366" t="str">
        <f t="shared" si="110"/>
        <v>Pow. Olecki</v>
      </c>
      <c r="O2366" s="69"/>
      <c r="P2366" s="71"/>
      <c r="Q2366" s="93"/>
    </row>
    <row r="2367" spans="5:17">
      <c r="E2367" s="62" t="str">
        <f t="shared" si="109"/>
        <v>2813032</v>
      </c>
      <c r="F2367">
        <v>13</v>
      </c>
      <c r="G2367">
        <v>3</v>
      </c>
      <c r="H2367" s="72">
        <v>2</v>
      </c>
      <c r="I2367" t="s">
        <v>2595</v>
      </c>
      <c r="J2367" t="s">
        <v>2497</v>
      </c>
      <c r="K2367">
        <v>28</v>
      </c>
      <c r="L2367" s="10" t="str">
        <f t="shared" si="108"/>
        <v xml:space="preserve">Gm. </v>
      </c>
      <c r="M2367" t="str">
        <f t="shared" si="110"/>
        <v>Gm. Kowale Oleckie</v>
      </c>
      <c r="O2367" s="69"/>
      <c r="P2367" s="71"/>
      <c r="Q2367" s="93"/>
    </row>
    <row r="2368" spans="5:17">
      <c r="E2368" s="62" t="str">
        <f t="shared" si="109"/>
        <v>2813043</v>
      </c>
      <c r="F2368">
        <v>13</v>
      </c>
      <c r="G2368">
        <v>4</v>
      </c>
      <c r="H2368" s="72">
        <v>3</v>
      </c>
      <c r="I2368" t="s">
        <v>2595</v>
      </c>
      <c r="J2368" t="s">
        <v>2498</v>
      </c>
      <c r="K2368">
        <v>28</v>
      </c>
      <c r="L2368" s="10" t="str">
        <f t="shared" si="108"/>
        <v xml:space="preserve">M.-Gm. </v>
      </c>
      <c r="M2368" t="str">
        <f t="shared" si="110"/>
        <v>M.-Gm. Olecko</v>
      </c>
      <c r="O2368" s="69"/>
      <c r="P2368" s="71"/>
      <c r="Q2368" s="93"/>
    </row>
    <row r="2369" spans="5:17">
      <c r="E2369" s="62" t="str">
        <f t="shared" si="109"/>
        <v>2813052</v>
      </c>
      <c r="F2369">
        <v>13</v>
      </c>
      <c r="G2369">
        <v>5</v>
      </c>
      <c r="H2369" s="72">
        <v>2</v>
      </c>
      <c r="I2369" t="s">
        <v>2595</v>
      </c>
      <c r="J2369" t="s">
        <v>2499</v>
      </c>
      <c r="K2369">
        <v>28</v>
      </c>
      <c r="L2369" s="10" t="str">
        <f t="shared" ref="L2369:L2432" si="111">+IF(H2369=1,"M. ",IF(H2369=2,"Gm. ",IF(H2369=3,"M.-Gm. ",IF(F2369&gt;60,"M. ",LEFT(I2369,3)&amp;". "))))</f>
        <v xml:space="preserve">Gm. </v>
      </c>
      <c r="M2369" t="str">
        <f t="shared" si="110"/>
        <v>Gm. Świętajno</v>
      </c>
      <c r="O2369" s="69"/>
      <c r="P2369" s="71"/>
      <c r="Q2369" s="93"/>
    </row>
    <row r="2370" spans="5:17">
      <c r="E2370" s="62" t="str">
        <f t="shared" ref="E2370:E2433" si="112">TEXT(K2370,"00")&amp;TEXT(F2370,"00")&amp;TEXT(G2370,"00")&amp;TEXT(H2370,"0")</f>
        <v>2813062</v>
      </c>
      <c r="F2370">
        <v>13</v>
      </c>
      <c r="G2370">
        <v>6</v>
      </c>
      <c r="H2370" s="72">
        <v>2</v>
      </c>
      <c r="I2370" t="s">
        <v>2595</v>
      </c>
      <c r="J2370" t="s">
        <v>2500</v>
      </c>
      <c r="K2370">
        <v>28</v>
      </c>
      <c r="L2370" s="10" t="str">
        <f t="shared" si="111"/>
        <v xml:space="preserve">Gm. </v>
      </c>
      <c r="M2370" t="str">
        <f t="shared" ref="M2370:M2433" si="113">+L2370&amp;PROPER(J2370)</f>
        <v>Gm. Wieliczki</v>
      </c>
      <c r="O2370" s="69"/>
      <c r="P2370" s="71"/>
      <c r="Q2370" s="93"/>
    </row>
    <row r="2371" spans="5:17">
      <c r="E2371" s="62" t="str">
        <f t="shared" si="112"/>
        <v>2814000</v>
      </c>
      <c r="F2371">
        <v>14</v>
      </c>
      <c r="G2371">
        <v>0</v>
      </c>
      <c r="H2371" s="72">
        <v>0</v>
      </c>
      <c r="I2371" t="s">
        <v>304</v>
      </c>
      <c r="J2371" t="s">
        <v>2501</v>
      </c>
      <c r="K2371">
        <v>28</v>
      </c>
      <c r="L2371" s="10" t="str">
        <f t="shared" si="111"/>
        <v xml:space="preserve">Pow. </v>
      </c>
      <c r="M2371" t="str">
        <f t="shared" si="113"/>
        <v>Pow. Olsztyński</v>
      </c>
      <c r="O2371" s="69"/>
      <c r="P2371" s="71"/>
      <c r="Q2371" s="93"/>
    </row>
    <row r="2372" spans="5:17">
      <c r="E2372" s="62" t="str">
        <f t="shared" si="112"/>
        <v>2814013</v>
      </c>
      <c r="F2372">
        <v>14</v>
      </c>
      <c r="G2372">
        <v>1</v>
      </c>
      <c r="H2372" s="72">
        <v>3</v>
      </c>
      <c r="I2372" t="s">
        <v>2595</v>
      </c>
      <c r="J2372" t="s">
        <v>2502</v>
      </c>
      <c r="K2372">
        <v>28</v>
      </c>
      <c r="L2372" s="10" t="str">
        <f t="shared" si="111"/>
        <v xml:space="preserve">M.-Gm. </v>
      </c>
      <c r="M2372" t="str">
        <f t="shared" si="113"/>
        <v>M.-Gm. Barczewo</v>
      </c>
      <c r="O2372" s="69"/>
      <c r="P2372" s="71"/>
      <c r="Q2372" s="93"/>
    </row>
    <row r="2373" spans="5:17">
      <c r="E2373" s="62" t="str">
        <f t="shared" si="112"/>
        <v>2814023</v>
      </c>
      <c r="F2373">
        <v>14</v>
      </c>
      <c r="G2373">
        <v>2</v>
      </c>
      <c r="H2373" s="72">
        <v>3</v>
      </c>
      <c r="I2373" t="s">
        <v>2595</v>
      </c>
      <c r="J2373" t="s">
        <v>2493</v>
      </c>
      <c r="K2373">
        <v>28</v>
      </c>
      <c r="L2373" s="10" t="str">
        <f t="shared" si="111"/>
        <v xml:space="preserve">M.-Gm. </v>
      </c>
      <c r="M2373" t="str">
        <f t="shared" si="113"/>
        <v>M.-Gm. Biskupiec</v>
      </c>
      <c r="O2373" s="69"/>
      <c r="P2373" s="71"/>
      <c r="Q2373" s="93"/>
    </row>
    <row r="2374" spans="5:17">
      <c r="E2374" s="62" t="str">
        <f t="shared" si="112"/>
        <v>2814033</v>
      </c>
      <c r="F2374">
        <v>14</v>
      </c>
      <c r="G2374">
        <v>3</v>
      </c>
      <c r="H2374" s="72">
        <v>3</v>
      </c>
      <c r="I2374" t="s">
        <v>2595</v>
      </c>
      <c r="J2374" t="s">
        <v>2503</v>
      </c>
      <c r="K2374">
        <v>28</v>
      </c>
      <c r="L2374" s="10" t="str">
        <f t="shared" si="111"/>
        <v xml:space="preserve">M.-Gm. </v>
      </c>
      <c r="M2374" t="str">
        <f t="shared" si="113"/>
        <v>M.-Gm. Dobre Miasto</v>
      </c>
      <c r="O2374" s="69"/>
      <c r="P2374" s="71"/>
      <c r="Q2374" s="93"/>
    </row>
    <row r="2375" spans="5:17">
      <c r="E2375" s="62" t="str">
        <f t="shared" si="112"/>
        <v>2814042</v>
      </c>
      <c r="F2375">
        <v>14</v>
      </c>
      <c r="G2375">
        <v>4</v>
      </c>
      <c r="H2375" s="72">
        <v>2</v>
      </c>
      <c r="I2375" t="s">
        <v>2595</v>
      </c>
      <c r="J2375" t="s">
        <v>2504</v>
      </c>
      <c r="K2375">
        <v>28</v>
      </c>
      <c r="L2375" s="10" t="str">
        <f t="shared" si="111"/>
        <v xml:space="preserve">Gm. </v>
      </c>
      <c r="M2375" t="str">
        <f t="shared" si="113"/>
        <v>Gm. Dywity</v>
      </c>
      <c r="O2375" s="69"/>
      <c r="P2375" s="71"/>
      <c r="Q2375" s="93"/>
    </row>
    <row r="2376" spans="5:17">
      <c r="E2376" s="62" t="str">
        <f t="shared" si="112"/>
        <v>2814052</v>
      </c>
      <c r="F2376">
        <v>14</v>
      </c>
      <c r="G2376">
        <v>5</v>
      </c>
      <c r="H2376" s="72">
        <v>2</v>
      </c>
      <c r="I2376" t="s">
        <v>2595</v>
      </c>
      <c r="J2376" t="s">
        <v>2505</v>
      </c>
      <c r="K2376">
        <v>28</v>
      </c>
      <c r="L2376" s="10" t="str">
        <f t="shared" si="111"/>
        <v xml:space="preserve">Gm. </v>
      </c>
      <c r="M2376" t="str">
        <f t="shared" si="113"/>
        <v>Gm. Gietrzwałd</v>
      </c>
      <c r="O2376" s="69"/>
      <c r="P2376" s="71"/>
      <c r="Q2376" s="93"/>
    </row>
    <row r="2377" spans="5:17">
      <c r="E2377" s="62" t="str">
        <f t="shared" si="112"/>
        <v>2814063</v>
      </c>
      <c r="F2377">
        <v>14</v>
      </c>
      <c r="G2377">
        <v>6</v>
      </c>
      <c r="H2377" s="72">
        <v>3</v>
      </c>
      <c r="I2377" t="s">
        <v>2595</v>
      </c>
      <c r="J2377" t="s">
        <v>2506</v>
      </c>
      <c r="K2377">
        <v>28</v>
      </c>
      <c r="L2377" s="10" t="str">
        <f t="shared" si="111"/>
        <v xml:space="preserve">M.-Gm. </v>
      </c>
      <c r="M2377" t="str">
        <f t="shared" si="113"/>
        <v>M.-Gm. Jeziorany</v>
      </c>
      <c r="O2377" s="69"/>
      <c r="P2377" s="71"/>
      <c r="Q2377" s="93"/>
    </row>
    <row r="2378" spans="5:17">
      <c r="E2378" s="62" t="str">
        <f t="shared" si="112"/>
        <v>2814072</v>
      </c>
      <c r="F2378">
        <v>14</v>
      </c>
      <c r="G2378">
        <v>7</v>
      </c>
      <c r="H2378" s="72">
        <v>2</v>
      </c>
      <c r="I2378" t="s">
        <v>2595</v>
      </c>
      <c r="J2378" t="s">
        <v>2507</v>
      </c>
      <c r="K2378">
        <v>28</v>
      </c>
      <c r="L2378" s="10" t="str">
        <f t="shared" si="111"/>
        <v xml:space="preserve">Gm. </v>
      </c>
      <c r="M2378" t="str">
        <f t="shared" si="113"/>
        <v>Gm. Jonkowo</v>
      </c>
      <c r="O2378" s="69"/>
      <c r="P2378" s="71"/>
      <c r="Q2378" s="93"/>
    </row>
    <row r="2379" spans="5:17">
      <c r="E2379" s="62" t="str">
        <f t="shared" si="112"/>
        <v>2814082</v>
      </c>
      <c r="F2379">
        <v>14</v>
      </c>
      <c r="G2379">
        <v>8</v>
      </c>
      <c r="H2379" s="72">
        <v>2</v>
      </c>
      <c r="I2379" t="s">
        <v>2595</v>
      </c>
      <c r="J2379" t="s">
        <v>1974</v>
      </c>
      <c r="K2379">
        <v>28</v>
      </c>
      <c r="L2379" s="10" t="str">
        <f t="shared" si="111"/>
        <v xml:space="preserve">Gm. </v>
      </c>
      <c r="M2379" t="str">
        <f t="shared" si="113"/>
        <v>Gm. Kolno</v>
      </c>
      <c r="O2379" s="69"/>
      <c r="P2379" s="71"/>
      <c r="Q2379" s="93"/>
    </row>
    <row r="2380" spans="5:17">
      <c r="E2380" s="62" t="str">
        <f t="shared" si="112"/>
        <v>2814093</v>
      </c>
      <c r="F2380">
        <v>14</v>
      </c>
      <c r="G2380">
        <v>9</v>
      </c>
      <c r="H2380" s="72">
        <v>3</v>
      </c>
      <c r="I2380" t="s">
        <v>2595</v>
      </c>
      <c r="J2380" t="s">
        <v>2508</v>
      </c>
      <c r="K2380">
        <v>28</v>
      </c>
      <c r="L2380" s="10" t="str">
        <f t="shared" si="111"/>
        <v xml:space="preserve">M.-Gm. </v>
      </c>
      <c r="M2380" t="str">
        <f t="shared" si="113"/>
        <v>M.-Gm. Olsztynek</v>
      </c>
      <c r="O2380" s="69"/>
      <c r="P2380" s="71"/>
      <c r="Q2380" s="93"/>
    </row>
    <row r="2381" spans="5:17">
      <c r="E2381" s="62" t="str">
        <f t="shared" si="112"/>
        <v>2814102</v>
      </c>
      <c r="F2381">
        <v>14</v>
      </c>
      <c r="G2381">
        <v>10</v>
      </c>
      <c r="H2381" s="72">
        <v>2</v>
      </c>
      <c r="I2381" t="s">
        <v>2595</v>
      </c>
      <c r="J2381" t="s">
        <v>2509</v>
      </c>
      <c r="K2381">
        <v>28</v>
      </c>
      <c r="L2381" s="10" t="str">
        <f t="shared" si="111"/>
        <v xml:space="preserve">Gm. </v>
      </c>
      <c r="M2381" t="str">
        <f t="shared" si="113"/>
        <v>Gm. Purda</v>
      </c>
      <c r="O2381" s="69"/>
      <c r="P2381" s="71"/>
      <c r="Q2381" s="93"/>
    </row>
    <row r="2382" spans="5:17">
      <c r="E2382" s="62" t="str">
        <f t="shared" si="112"/>
        <v>2814112</v>
      </c>
      <c r="F2382">
        <v>14</v>
      </c>
      <c r="G2382">
        <v>11</v>
      </c>
      <c r="H2382" s="72">
        <v>2</v>
      </c>
      <c r="I2382" t="s">
        <v>2595</v>
      </c>
      <c r="J2382" t="s">
        <v>2510</v>
      </c>
      <c r="K2382">
        <v>28</v>
      </c>
      <c r="L2382" s="10" t="str">
        <f t="shared" si="111"/>
        <v xml:space="preserve">Gm. </v>
      </c>
      <c r="M2382" t="str">
        <f t="shared" si="113"/>
        <v>Gm. Stawiguda</v>
      </c>
      <c r="O2382" s="69"/>
      <c r="P2382" s="71"/>
      <c r="Q2382" s="93"/>
    </row>
    <row r="2383" spans="5:17">
      <c r="E2383" s="62" t="str">
        <f t="shared" si="112"/>
        <v>2814122</v>
      </c>
      <c r="F2383">
        <v>14</v>
      </c>
      <c r="G2383">
        <v>12</v>
      </c>
      <c r="H2383" s="72">
        <v>2</v>
      </c>
      <c r="I2383" t="s">
        <v>2595</v>
      </c>
      <c r="J2383" t="s">
        <v>2511</v>
      </c>
      <c r="K2383">
        <v>28</v>
      </c>
      <c r="L2383" s="10" t="str">
        <f t="shared" si="111"/>
        <v xml:space="preserve">Gm. </v>
      </c>
      <c r="M2383" t="str">
        <f t="shared" si="113"/>
        <v>Gm. Świątki</v>
      </c>
      <c r="O2383" s="69"/>
      <c r="P2383" s="71"/>
      <c r="Q2383" s="93"/>
    </row>
    <row r="2384" spans="5:17">
      <c r="E2384" s="62" t="str">
        <f t="shared" si="112"/>
        <v>2815000</v>
      </c>
      <c r="F2384">
        <v>15</v>
      </c>
      <c r="G2384">
        <v>0</v>
      </c>
      <c r="H2384" s="72">
        <v>0</v>
      </c>
      <c r="I2384" t="s">
        <v>304</v>
      </c>
      <c r="J2384" t="s">
        <v>2512</v>
      </c>
      <c r="K2384">
        <v>28</v>
      </c>
      <c r="L2384" s="10" t="str">
        <f t="shared" si="111"/>
        <v xml:space="preserve">Pow. </v>
      </c>
      <c r="M2384" t="str">
        <f t="shared" si="113"/>
        <v>Pow. Ostródzki</v>
      </c>
      <c r="O2384" s="69"/>
      <c r="P2384" s="71"/>
      <c r="Q2384" s="93"/>
    </row>
    <row r="2385" spans="5:17">
      <c r="E2385" s="62" t="str">
        <f t="shared" si="112"/>
        <v>2815011</v>
      </c>
      <c r="F2385">
        <v>15</v>
      </c>
      <c r="G2385">
        <v>1</v>
      </c>
      <c r="H2385" s="72">
        <v>1</v>
      </c>
      <c r="I2385" t="s">
        <v>2595</v>
      </c>
      <c r="J2385" t="s">
        <v>2513</v>
      </c>
      <c r="K2385">
        <v>28</v>
      </c>
      <c r="L2385" s="10" t="str">
        <f t="shared" si="111"/>
        <v xml:space="preserve">M. </v>
      </c>
      <c r="M2385" t="str">
        <f t="shared" si="113"/>
        <v>M. Ostróda</v>
      </c>
      <c r="O2385" s="69"/>
      <c r="P2385" s="71"/>
      <c r="Q2385" s="93"/>
    </row>
    <row r="2386" spans="5:17">
      <c r="E2386" s="62" t="str">
        <f t="shared" si="112"/>
        <v>2815022</v>
      </c>
      <c r="F2386">
        <v>15</v>
      </c>
      <c r="G2386">
        <v>2</v>
      </c>
      <c r="H2386" s="72">
        <v>2</v>
      </c>
      <c r="I2386" t="s">
        <v>2595</v>
      </c>
      <c r="J2386" t="s">
        <v>2514</v>
      </c>
      <c r="K2386">
        <v>28</v>
      </c>
      <c r="L2386" s="10" t="str">
        <f t="shared" si="111"/>
        <v xml:space="preserve">Gm. </v>
      </c>
      <c r="M2386" t="str">
        <f t="shared" si="113"/>
        <v>Gm. Dąbrówno</v>
      </c>
      <c r="O2386" s="69"/>
      <c r="P2386" s="71"/>
      <c r="Q2386" s="93"/>
    </row>
    <row r="2387" spans="5:17">
      <c r="E2387" s="62" t="str">
        <f t="shared" si="112"/>
        <v>2815032</v>
      </c>
      <c r="F2387">
        <v>15</v>
      </c>
      <c r="G2387">
        <v>3</v>
      </c>
      <c r="H2387" s="72">
        <v>2</v>
      </c>
      <c r="I2387" t="s">
        <v>2595</v>
      </c>
      <c r="J2387" t="s">
        <v>2515</v>
      </c>
      <c r="K2387">
        <v>28</v>
      </c>
      <c r="L2387" s="10" t="str">
        <f t="shared" si="111"/>
        <v xml:space="preserve">Gm. </v>
      </c>
      <c r="M2387" t="str">
        <f t="shared" si="113"/>
        <v>Gm. Grunwald</v>
      </c>
      <c r="O2387" s="69"/>
      <c r="P2387" s="71"/>
      <c r="Q2387" s="93"/>
    </row>
    <row r="2388" spans="5:17">
      <c r="E2388" s="62" t="str">
        <f t="shared" si="112"/>
        <v>2815042</v>
      </c>
      <c r="F2388">
        <v>15</v>
      </c>
      <c r="G2388">
        <v>4</v>
      </c>
      <c r="H2388" s="72">
        <v>2</v>
      </c>
      <c r="I2388" t="s">
        <v>2595</v>
      </c>
      <c r="J2388" t="s">
        <v>2516</v>
      </c>
      <c r="K2388">
        <v>28</v>
      </c>
      <c r="L2388" s="10" t="str">
        <f t="shared" si="111"/>
        <v xml:space="preserve">Gm. </v>
      </c>
      <c r="M2388" t="str">
        <f t="shared" si="113"/>
        <v>Gm. Łukta</v>
      </c>
      <c r="O2388" s="69"/>
      <c r="P2388" s="71"/>
      <c r="Q2388" s="93"/>
    </row>
    <row r="2389" spans="5:17">
      <c r="E2389" s="62" t="str">
        <f t="shared" si="112"/>
        <v>2815052</v>
      </c>
      <c r="F2389">
        <v>15</v>
      </c>
      <c r="G2389">
        <v>5</v>
      </c>
      <c r="H2389" s="72">
        <v>2</v>
      </c>
      <c r="I2389" t="s">
        <v>2595</v>
      </c>
      <c r="J2389" t="s">
        <v>2517</v>
      </c>
      <c r="K2389">
        <v>28</v>
      </c>
      <c r="L2389" s="10" t="str">
        <f t="shared" si="111"/>
        <v xml:space="preserve">Gm. </v>
      </c>
      <c r="M2389" t="str">
        <f t="shared" si="113"/>
        <v>Gm. Małdyty</v>
      </c>
      <c r="O2389" s="69"/>
      <c r="P2389" s="71"/>
      <c r="Q2389" s="93"/>
    </row>
    <row r="2390" spans="5:17">
      <c r="E2390" s="62" t="str">
        <f t="shared" si="112"/>
        <v>2815063</v>
      </c>
      <c r="F2390">
        <v>15</v>
      </c>
      <c r="G2390">
        <v>6</v>
      </c>
      <c r="H2390" s="72">
        <v>3</v>
      </c>
      <c r="I2390" t="s">
        <v>2595</v>
      </c>
      <c r="J2390" t="s">
        <v>2518</v>
      </c>
      <c r="K2390">
        <v>28</v>
      </c>
      <c r="L2390" s="10" t="str">
        <f t="shared" si="111"/>
        <v xml:space="preserve">M.-Gm. </v>
      </c>
      <c r="M2390" t="str">
        <f t="shared" si="113"/>
        <v>M.-Gm. Miłakowo</v>
      </c>
      <c r="O2390" s="69"/>
      <c r="P2390" s="71"/>
      <c r="Q2390" s="93"/>
    </row>
    <row r="2391" spans="5:17">
      <c r="E2391" s="62" t="str">
        <f t="shared" si="112"/>
        <v>2815073</v>
      </c>
      <c r="F2391">
        <v>15</v>
      </c>
      <c r="G2391">
        <v>7</v>
      </c>
      <c r="H2391" s="72">
        <v>3</v>
      </c>
      <c r="I2391" t="s">
        <v>2595</v>
      </c>
      <c r="J2391" t="s">
        <v>2519</v>
      </c>
      <c r="K2391">
        <v>28</v>
      </c>
      <c r="L2391" s="10" t="str">
        <f t="shared" si="111"/>
        <v xml:space="preserve">M.-Gm. </v>
      </c>
      <c r="M2391" t="str">
        <f t="shared" si="113"/>
        <v>M.-Gm. Miłomłyn</v>
      </c>
      <c r="O2391" s="69"/>
      <c r="P2391" s="71"/>
      <c r="Q2391" s="93"/>
    </row>
    <row r="2392" spans="5:17">
      <c r="E2392" s="62" t="str">
        <f t="shared" si="112"/>
        <v>2815083</v>
      </c>
      <c r="F2392">
        <v>15</v>
      </c>
      <c r="G2392">
        <v>8</v>
      </c>
      <c r="H2392" s="72">
        <v>3</v>
      </c>
      <c r="I2392" t="s">
        <v>2595</v>
      </c>
      <c r="J2392" t="s">
        <v>2520</v>
      </c>
      <c r="K2392">
        <v>28</v>
      </c>
      <c r="L2392" s="10" t="str">
        <f t="shared" si="111"/>
        <v xml:space="preserve">M.-Gm. </v>
      </c>
      <c r="M2392" t="str">
        <f t="shared" si="113"/>
        <v>M.-Gm. Morąg</v>
      </c>
      <c r="O2392" s="69"/>
      <c r="P2392" s="71"/>
      <c r="Q2392" s="93"/>
    </row>
    <row r="2393" spans="5:17">
      <c r="E2393" s="62" t="str">
        <f t="shared" si="112"/>
        <v>2815092</v>
      </c>
      <c r="F2393">
        <v>15</v>
      </c>
      <c r="G2393">
        <v>9</v>
      </c>
      <c r="H2393" s="72">
        <v>2</v>
      </c>
      <c r="I2393" t="s">
        <v>2595</v>
      </c>
      <c r="J2393" t="s">
        <v>2513</v>
      </c>
      <c r="K2393">
        <v>28</v>
      </c>
      <c r="L2393" s="10" t="str">
        <f t="shared" si="111"/>
        <v xml:space="preserve">Gm. </v>
      </c>
      <c r="M2393" t="str">
        <f t="shared" si="113"/>
        <v>Gm. Ostróda</v>
      </c>
      <c r="O2393" s="69"/>
      <c r="P2393" s="71"/>
      <c r="Q2393" s="93"/>
    </row>
    <row r="2394" spans="5:17">
      <c r="E2394" s="62" t="str">
        <f t="shared" si="112"/>
        <v>2816000</v>
      </c>
      <c r="F2394">
        <v>16</v>
      </c>
      <c r="G2394">
        <v>0</v>
      </c>
      <c r="H2394" s="72">
        <v>0</v>
      </c>
      <c r="I2394" t="s">
        <v>304</v>
      </c>
      <c r="J2394" t="s">
        <v>2521</v>
      </c>
      <c r="K2394">
        <v>28</v>
      </c>
      <c r="L2394" s="10" t="str">
        <f t="shared" si="111"/>
        <v xml:space="preserve">Pow. </v>
      </c>
      <c r="M2394" t="str">
        <f t="shared" si="113"/>
        <v>Pow. Piski</v>
      </c>
      <c r="O2394" s="69"/>
      <c r="P2394" s="71"/>
      <c r="Q2394" s="93"/>
    </row>
    <row r="2395" spans="5:17">
      <c r="E2395" s="62" t="str">
        <f t="shared" si="112"/>
        <v>2816013</v>
      </c>
      <c r="F2395">
        <v>16</v>
      </c>
      <c r="G2395">
        <v>1</v>
      </c>
      <c r="H2395" s="72">
        <v>3</v>
      </c>
      <c r="I2395" t="s">
        <v>2595</v>
      </c>
      <c r="J2395" t="s">
        <v>2522</v>
      </c>
      <c r="K2395">
        <v>28</v>
      </c>
      <c r="L2395" s="10" t="str">
        <f t="shared" si="111"/>
        <v xml:space="preserve">M.-Gm. </v>
      </c>
      <c r="M2395" t="str">
        <f t="shared" si="113"/>
        <v>M.-Gm. Biała Piska</v>
      </c>
      <c r="O2395" s="69"/>
      <c r="P2395" s="71"/>
      <c r="Q2395" s="93"/>
    </row>
    <row r="2396" spans="5:17">
      <c r="E2396" s="62" t="str">
        <f t="shared" si="112"/>
        <v>2816023</v>
      </c>
      <c r="F2396">
        <v>16</v>
      </c>
      <c r="G2396">
        <v>2</v>
      </c>
      <c r="H2396" s="72">
        <v>3</v>
      </c>
      <c r="I2396" t="s">
        <v>2595</v>
      </c>
      <c r="J2396" t="s">
        <v>2523</v>
      </c>
      <c r="K2396">
        <v>28</v>
      </c>
      <c r="L2396" s="10" t="str">
        <f t="shared" si="111"/>
        <v xml:space="preserve">M.-Gm. </v>
      </c>
      <c r="M2396" t="str">
        <f t="shared" si="113"/>
        <v>M.-Gm. Orzysz</v>
      </c>
      <c r="O2396" s="69"/>
      <c r="P2396" s="71"/>
      <c r="Q2396" s="93"/>
    </row>
    <row r="2397" spans="5:17">
      <c r="E2397" s="62" t="str">
        <f t="shared" si="112"/>
        <v>2816033</v>
      </c>
      <c r="F2397">
        <v>16</v>
      </c>
      <c r="G2397">
        <v>3</v>
      </c>
      <c r="H2397" s="72">
        <v>3</v>
      </c>
      <c r="I2397" t="s">
        <v>2595</v>
      </c>
      <c r="J2397" t="s">
        <v>2524</v>
      </c>
      <c r="K2397">
        <v>28</v>
      </c>
      <c r="L2397" s="10" t="str">
        <f t="shared" si="111"/>
        <v xml:space="preserve">M.-Gm. </v>
      </c>
      <c r="M2397" t="str">
        <f t="shared" si="113"/>
        <v>M.-Gm. Pisz</v>
      </c>
      <c r="O2397" s="69"/>
      <c r="P2397" s="71"/>
      <c r="Q2397" s="93"/>
    </row>
    <row r="2398" spans="5:17">
      <c r="E2398" s="62" t="str">
        <f t="shared" si="112"/>
        <v>2816043</v>
      </c>
      <c r="F2398">
        <v>16</v>
      </c>
      <c r="G2398">
        <v>4</v>
      </c>
      <c r="H2398" s="72">
        <v>3</v>
      </c>
      <c r="I2398" t="s">
        <v>2595</v>
      </c>
      <c r="J2398" t="s">
        <v>2525</v>
      </c>
      <c r="K2398">
        <v>28</v>
      </c>
      <c r="L2398" s="10" t="str">
        <f t="shared" si="111"/>
        <v xml:space="preserve">M.-Gm. </v>
      </c>
      <c r="M2398" t="str">
        <f t="shared" si="113"/>
        <v>M.-Gm. Ruciane-Nida</v>
      </c>
      <c r="O2398" s="69"/>
      <c r="P2398" s="71"/>
      <c r="Q2398" s="93"/>
    </row>
    <row r="2399" spans="5:17">
      <c r="E2399" s="62" t="str">
        <f t="shared" si="112"/>
        <v>2817000</v>
      </c>
      <c r="F2399">
        <v>17</v>
      </c>
      <c r="G2399">
        <v>0</v>
      </c>
      <c r="H2399" s="72">
        <v>0</v>
      </c>
      <c r="I2399" t="s">
        <v>304</v>
      </c>
      <c r="J2399" t="s">
        <v>2526</v>
      </c>
      <c r="K2399">
        <v>28</v>
      </c>
      <c r="L2399" s="10" t="str">
        <f t="shared" si="111"/>
        <v xml:space="preserve">Pow. </v>
      </c>
      <c r="M2399" t="str">
        <f t="shared" si="113"/>
        <v>Pow. Szczycieński</v>
      </c>
      <c r="O2399" s="69"/>
      <c r="P2399" s="71"/>
      <c r="Q2399" s="93"/>
    </row>
    <row r="2400" spans="5:17">
      <c r="E2400" s="62" t="str">
        <f t="shared" si="112"/>
        <v>2817011</v>
      </c>
      <c r="F2400">
        <v>17</v>
      </c>
      <c r="G2400">
        <v>1</v>
      </c>
      <c r="H2400" s="72">
        <v>1</v>
      </c>
      <c r="I2400" t="s">
        <v>2595</v>
      </c>
      <c r="J2400" t="s">
        <v>2527</v>
      </c>
      <c r="K2400">
        <v>28</v>
      </c>
      <c r="L2400" s="10" t="str">
        <f t="shared" si="111"/>
        <v xml:space="preserve">M. </v>
      </c>
      <c r="M2400" t="str">
        <f t="shared" si="113"/>
        <v>M. Szczytno</v>
      </c>
      <c r="O2400" s="69"/>
      <c r="P2400" s="71"/>
      <c r="Q2400" s="93"/>
    </row>
    <row r="2401" spans="5:17">
      <c r="E2401" s="62" t="str">
        <f t="shared" si="112"/>
        <v>2817022</v>
      </c>
      <c r="F2401">
        <v>17</v>
      </c>
      <c r="G2401">
        <v>2</v>
      </c>
      <c r="H2401" s="72">
        <v>2</v>
      </c>
      <c r="I2401" t="s">
        <v>2595</v>
      </c>
      <c r="J2401" t="s">
        <v>2528</v>
      </c>
      <c r="K2401">
        <v>28</v>
      </c>
      <c r="L2401" s="10" t="str">
        <f t="shared" si="111"/>
        <v xml:space="preserve">Gm. </v>
      </c>
      <c r="M2401" t="str">
        <f t="shared" si="113"/>
        <v>Gm. Dźwierzuty</v>
      </c>
      <c r="O2401" s="69"/>
      <c r="P2401" s="71"/>
      <c r="Q2401" s="93"/>
    </row>
    <row r="2402" spans="5:17">
      <c r="E2402" s="62" t="str">
        <f t="shared" si="112"/>
        <v>2817032</v>
      </c>
      <c r="F2402">
        <v>17</v>
      </c>
      <c r="G2402">
        <v>3</v>
      </c>
      <c r="H2402" s="72">
        <v>2</v>
      </c>
      <c r="I2402" t="s">
        <v>2595</v>
      </c>
      <c r="J2402" t="s">
        <v>2529</v>
      </c>
      <c r="K2402">
        <v>28</v>
      </c>
      <c r="L2402" s="10" t="str">
        <f t="shared" si="111"/>
        <v xml:space="preserve">Gm. </v>
      </c>
      <c r="M2402" t="str">
        <f t="shared" si="113"/>
        <v>Gm. Jedwabno</v>
      </c>
      <c r="O2402" s="69"/>
      <c r="P2402" s="71"/>
      <c r="Q2402" s="93"/>
    </row>
    <row r="2403" spans="5:17">
      <c r="E2403" s="62" t="str">
        <f t="shared" si="112"/>
        <v>2817043</v>
      </c>
      <c r="F2403">
        <v>17</v>
      </c>
      <c r="G2403">
        <v>4</v>
      </c>
      <c r="H2403" s="72">
        <v>3</v>
      </c>
      <c r="I2403" t="s">
        <v>2595</v>
      </c>
      <c r="J2403" t="s">
        <v>2530</v>
      </c>
      <c r="K2403">
        <v>28</v>
      </c>
      <c r="L2403" s="10" t="str">
        <f t="shared" si="111"/>
        <v xml:space="preserve">M.-Gm. </v>
      </c>
      <c r="M2403" t="str">
        <f t="shared" si="113"/>
        <v>M.-Gm. Pasym</v>
      </c>
      <c r="O2403" s="69"/>
      <c r="P2403" s="71"/>
      <c r="Q2403" s="93"/>
    </row>
    <row r="2404" spans="5:17">
      <c r="E2404" s="62" t="str">
        <f t="shared" si="112"/>
        <v>2817052</v>
      </c>
      <c r="F2404">
        <v>17</v>
      </c>
      <c r="G2404">
        <v>5</v>
      </c>
      <c r="H2404" s="72">
        <v>2</v>
      </c>
      <c r="I2404" t="s">
        <v>2595</v>
      </c>
      <c r="J2404" t="s">
        <v>2531</v>
      </c>
      <c r="K2404">
        <v>28</v>
      </c>
      <c r="L2404" s="10" t="str">
        <f t="shared" si="111"/>
        <v xml:space="preserve">Gm. </v>
      </c>
      <c r="M2404" t="str">
        <f t="shared" si="113"/>
        <v>Gm. Rozogi</v>
      </c>
      <c r="O2404" s="69"/>
      <c r="P2404" s="71"/>
      <c r="Q2404" s="93"/>
    </row>
    <row r="2405" spans="5:17">
      <c r="E2405" s="62" t="str">
        <f t="shared" si="112"/>
        <v>2817062</v>
      </c>
      <c r="F2405">
        <v>17</v>
      </c>
      <c r="G2405">
        <v>6</v>
      </c>
      <c r="H2405" s="72">
        <v>2</v>
      </c>
      <c r="I2405" t="s">
        <v>2595</v>
      </c>
      <c r="J2405" t="s">
        <v>2527</v>
      </c>
      <c r="K2405">
        <v>28</v>
      </c>
      <c r="L2405" s="10" t="str">
        <f t="shared" si="111"/>
        <v xml:space="preserve">Gm. </v>
      </c>
      <c r="M2405" t="str">
        <f t="shared" si="113"/>
        <v>Gm. Szczytno</v>
      </c>
      <c r="O2405" s="69"/>
      <c r="P2405" s="71"/>
      <c r="Q2405" s="93"/>
    </row>
    <row r="2406" spans="5:17">
      <c r="E2406" s="62" t="str">
        <f t="shared" si="112"/>
        <v>2817072</v>
      </c>
      <c r="F2406">
        <v>17</v>
      </c>
      <c r="G2406">
        <v>7</v>
      </c>
      <c r="H2406" s="72">
        <v>2</v>
      </c>
      <c r="I2406" t="s">
        <v>2595</v>
      </c>
      <c r="J2406" t="s">
        <v>2499</v>
      </c>
      <c r="K2406">
        <v>28</v>
      </c>
      <c r="L2406" s="10" t="str">
        <f t="shared" si="111"/>
        <v xml:space="preserve">Gm. </v>
      </c>
      <c r="M2406" t="str">
        <f t="shared" si="113"/>
        <v>Gm. Świętajno</v>
      </c>
      <c r="O2406" s="69"/>
      <c r="P2406" s="71"/>
      <c r="Q2406" s="93"/>
    </row>
    <row r="2407" spans="5:17">
      <c r="E2407" s="62" t="str">
        <f t="shared" si="112"/>
        <v>2817083</v>
      </c>
      <c r="F2407">
        <v>17</v>
      </c>
      <c r="G2407">
        <v>8</v>
      </c>
      <c r="H2407" s="72">
        <v>3</v>
      </c>
      <c r="I2407" t="s">
        <v>2595</v>
      </c>
      <c r="J2407" t="s">
        <v>2532</v>
      </c>
      <c r="K2407">
        <v>28</v>
      </c>
      <c r="L2407" s="10" t="str">
        <f t="shared" si="111"/>
        <v xml:space="preserve">M.-Gm. </v>
      </c>
      <c r="M2407" t="str">
        <f t="shared" si="113"/>
        <v>M.-Gm. Wielbark</v>
      </c>
      <c r="N2407">
        <v>1</v>
      </c>
      <c r="O2407" s="69"/>
      <c r="P2407" s="71"/>
      <c r="Q2407" s="93"/>
    </row>
    <row r="2408" spans="5:17">
      <c r="E2408" s="62" t="str">
        <f t="shared" si="112"/>
        <v>2818000</v>
      </c>
      <c r="F2408">
        <v>18</v>
      </c>
      <c r="G2408">
        <v>0</v>
      </c>
      <c r="H2408" s="72">
        <v>0</v>
      </c>
      <c r="I2408" t="s">
        <v>304</v>
      </c>
      <c r="J2408" t="s">
        <v>2533</v>
      </c>
      <c r="K2408">
        <v>28</v>
      </c>
      <c r="L2408" s="10" t="str">
        <f t="shared" si="111"/>
        <v xml:space="preserve">Pow. </v>
      </c>
      <c r="M2408" t="str">
        <f t="shared" si="113"/>
        <v>Pow. Gołdapski</v>
      </c>
      <c r="O2408" s="69"/>
      <c r="P2408" s="71"/>
      <c r="Q2408" s="93"/>
    </row>
    <row r="2409" spans="5:17">
      <c r="E2409" s="62" t="str">
        <f t="shared" si="112"/>
        <v>2818012</v>
      </c>
      <c r="F2409">
        <v>18</v>
      </c>
      <c r="G2409">
        <v>1</v>
      </c>
      <c r="H2409" s="72">
        <v>2</v>
      </c>
      <c r="I2409" t="s">
        <v>2595</v>
      </c>
      <c r="J2409" t="s">
        <v>2534</v>
      </c>
      <c r="K2409">
        <v>28</v>
      </c>
      <c r="L2409" s="10" t="str">
        <f t="shared" si="111"/>
        <v xml:space="preserve">Gm. </v>
      </c>
      <c r="M2409" t="str">
        <f t="shared" si="113"/>
        <v>Gm. Banie Mazurskie</v>
      </c>
      <c r="O2409" s="69"/>
      <c r="P2409" s="71"/>
      <c r="Q2409" s="93"/>
    </row>
    <row r="2410" spans="5:17">
      <c r="E2410" s="62" t="str">
        <f t="shared" si="112"/>
        <v>2818022</v>
      </c>
      <c r="F2410">
        <v>18</v>
      </c>
      <c r="G2410">
        <v>2</v>
      </c>
      <c r="H2410" s="72">
        <v>2</v>
      </c>
      <c r="I2410" t="s">
        <v>2595</v>
      </c>
      <c r="J2410" t="s">
        <v>2535</v>
      </c>
      <c r="K2410">
        <v>28</v>
      </c>
      <c r="L2410" s="10" t="str">
        <f t="shared" si="111"/>
        <v xml:space="preserve">Gm. </v>
      </c>
      <c r="M2410" t="str">
        <f t="shared" si="113"/>
        <v>Gm. Dubeninki</v>
      </c>
      <c r="O2410" s="69"/>
      <c r="P2410" s="71"/>
      <c r="Q2410" s="93"/>
    </row>
    <row r="2411" spans="5:17">
      <c r="E2411" s="62" t="str">
        <f t="shared" si="112"/>
        <v>2818033</v>
      </c>
      <c r="F2411">
        <v>18</v>
      </c>
      <c r="G2411">
        <v>3</v>
      </c>
      <c r="H2411" s="72">
        <v>3</v>
      </c>
      <c r="I2411" t="s">
        <v>2595</v>
      </c>
      <c r="J2411" t="s">
        <v>2536</v>
      </c>
      <c r="K2411">
        <v>28</v>
      </c>
      <c r="L2411" s="10" t="str">
        <f t="shared" si="111"/>
        <v xml:space="preserve">M.-Gm. </v>
      </c>
      <c r="M2411" t="str">
        <f t="shared" si="113"/>
        <v>M.-Gm. Gołdap</v>
      </c>
      <c r="O2411" s="69"/>
      <c r="P2411" s="71"/>
      <c r="Q2411" s="93"/>
    </row>
    <row r="2412" spans="5:17">
      <c r="E2412" s="62" t="str">
        <f t="shared" si="112"/>
        <v>2819000</v>
      </c>
      <c r="F2412">
        <v>19</v>
      </c>
      <c r="G2412">
        <v>0</v>
      </c>
      <c r="H2412" s="72">
        <v>0</v>
      </c>
      <c r="I2412" t="s">
        <v>304</v>
      </c>
      <c r="J2412" t="s">
        <v>2537</v>
      </c>
      <c r="K2412">
        <v>28</v>
      </c>
      <c r="L2412" s="10" t="str">
        <f t="shared" si="111"/>
        <v xml:space="preserve">Pow. </v>
      </c>
      <c r="M2412" t="str">
        <f t="shared" si="113"/>
        <v>Pow. Węgorzewski</v>
      </c>
      <c r="O2412" s="69"/>
      <c r="P2412" s="71"/>
      <c r="Q2412" s="93"/>
    </row>
    <row r="2413" spans="5:17">
      <c r="E2413" s="62" t="str">
        <f t="shared" si="112"/>
        <v>2819012</v>
      </c>
      <c r="F2413">
        <v>19</v>
      </c>
      <c r="G2413">
        <v>1</v>
      </c>
      <c r="H2413" s="72">
        <v>2</v>
      </c>
      <c r="I2413" t="s">
        <v>2595</v>
      </c>
      <c r="J2413" t="s">
        <v>2538</v>
      </c>
      <c r="K2413">
        <v>28</v>
      </c>
      <c r="L2413" s="10" t="str">
        <f t="shared" si="111"/>
        <v xml:space="preserve">Gm. </v>
      </c>
      <c r="M2413" t="str">
        <f t="shared" si="113"/>
        <v>Gm. Budry</v>
      </c>
      <c r="O2413" s="69"/>
      <c r="P2413" s="71"/>
      <c r="Q2413" s="93"/>
    </row>
    <row r="2414" spans="5:17">
      <c r="E2414" s="62" t="str">
        <f t="shared" si="112"/>
        <v>2819022</v>
      </c>
      <c r="F2414">
        <v>19</v>
      </c>
      <c r="G2414">
        <v>2</v>
      </c>
      <c r="H2414" s="72">
        <v>2</v>
      </c>
      <c r="I2414" t="s">
        <v>2595</v>
      </c>
      <c r="J2414" t="s">
        <v>2539</v>
      </c>
      <c r="K2414">
        <v>28</v>
      </c>
      <c r="L2414" s="10" t="str">
        <f t="shared" si="111"/>
        <v xml:space="preserve">Gm. </v>
      </c>
      <c r="M2414" t="str">
        <f t="shared" si="113"/>
        <v>Gm. Pozezdrze</v>
      </c>
      <c r="O2414" s="69"/>
      <c r="P2414" s="71"/>
      <c r="Q2414" s="93"/>
    </row>
    <row r="2415" spans="5:17">
      <c r="E2415" s="62" t="str">
        <f t="shared" si="112"/>
        <v>2819033</v>
      </c>
      <c r="F2415">
        <v>19</v>
      </c>
      <c r="G2415">
        <v>3</v>
      </c>
      <c r="H2415" s="72">
        <v>3</v>
      </c>
      <c r="I2415" t="s">
        <v>2595</v>
      </c>
      <c r="J2415" t="s">
        <v>2540</v>
      </c>
      <c r="K2415">
        <v>28</v>
      </c>
      <c r="L2415" s="10" t="str">
        <f t="shared" si="111"/>
        <v xml:space="preserve">M.-Gm. </v>
      </c>
      <c r="M2415" t="str">
        <f t="shared" si="113"/>
        <v>M.-Gm. Węgorzewo</v>
      </c>
      <c r="O2415" s="69"/>
      <c r="P2415" s="71"/>
      <c r="Q2415" s="93"/>
    </row>
    <row r="2416" spans="5:17">
      <c r="E2416" s="62" t="str">
        <f t="shared" si="112"/>
        <v>2861000</v>
      </c>
      <c r="F2416">
        <v>61</v>
      </c>
      <c r="G2416">
        <v>0</v>
      </c>
      <c r="H2416" s="72">
        <v>0</v>
      </c>
      <c r="I2416" t="s">
        <v>331</v>
      </c>
      <c r="J2416" t="s">
        <v>389</v>
      </c>
      <c r="K2416">
        <v>28</v>
      </c>
      <c r="L2416" s="10" t="str">
        <f t="shared" si="111"/>
        <v xml:space="preserve">M. </v>
      </c>
      <c r="M2416" t="str">
        <f t="shared" si="113"/>
        <v>M. Elbląg</v>
      </c>
      <c r="O2416" s="69"/>
      <c r="P2416" s="71"/>
      <c r="Q2416" s="93"/>
    </row>
    <row r="2417" spans="5:17">
      <c r="E2417" s="62" t="str">
        <f t="shared" si="112"/>
        <v>2862000</v>
      </c>
      <c r="F2417">
        <v>62</v>
      </c>
      <c r="G2417">
        <v>0</v>
      </c>
      <c r="H2417" s="72">
        <v>0</v>
      </c>
      <c r="I2417" t="s">
        <v>331</v>
      </c>
      <c r="J2417" t="s">
        <v>368</v>
      </c>
      <c r="K2417">
        <v>28</v>
      </c>
      <c r="L2417" s="10" t="str">
        <f t="shared" si="111"/>
        <v xml:space="preserve">M. </v>
      </c>
      <c r="M2417" t="str">
        <f t="shared" si="113"/>
        <v>M. Olsztyn</v>
      </c>
      <c r="O2417" s="69"/>
      <c r="P2417" s="71"/>
      <c r="Q2417" s="93"/>
    </row>
    <row r="2418" spans="5:17">
      <c r="E2418" s="62" t="str">
        <f t="shared" si="112"/>
        <v>3000000</v>
      </c>
      <c r="F2418">
        <v>0</v>
      </c>
      <c r="G2418">
        <v>0</v>
      </c>
      <c r="H2418" s="72">
        <v>0</v>
      </c>
      <c r="I2418" t="s">
        <v>301</v>
      </c>
      <c r="J2418" t="s">
        <v>327</v>
      </c>
      <c r="K2418">
        <v>30</v>
      </c>
      <c r="L2418" s="10" t="str">
        <f t="shared" si="111"/>
        <v xml:space="preserve">Woj. </v>
      </c>
      <c r="M2418" t="str">
        <f t="shared" si="113"/>
        <v>Woj. Wielkopolskie</v>
      </c>
      <c r="O2418" s="69"/>
      <c r="P2418" s="71"/>
      <c r="Q2418" s="93"/>
    </row>
    <row r="2419" spans="5:17">
      <c r="E2419" s="62" t="str">
        <f t="shared" si="112"/>
        <v>3001000</v>
      </c>
      <c r="F2419">
        <v>1</v>
      </c>
      <c r="G2419">
        <v>0</v>
      </c>
      <c r="H2419" s="72">
        <v>0</v>
      </c>
      <c r="I2419" t="s">
        <v>304</v>
      </c>
      <c r="J2419" t="s">
        <v>2541</v>
      </c>
      <c r="K2419">
        <v>30</v>
      </c>
      <c r="L2419" s="10" t="str">
        <f t="shared" si="111"/>
        <v xml:space="preserve">Pow. </v>
      </c>
      <c r="M2419" t="str">
        <f t="shared" si="113"/>
        <v>Pow. Chodzieski</v>
      </c>
      <c r="O2419" s="69"/>
      <c r="P2419" s="71"/>
      <c r="Q2419" s="93"/>
    </row>
    <row r="2420" spans="5:17">
      <c r="E2420" s="62" t="str">
        <f t="shared" si="112"/>
        <v>3001011</v>
      </c>
      <c r="F2420">
        <v>1</v>
      </c>
      <c r="G2420">
        <v>1</v>
      </c>
      <c r="H2420" s="72">
        <v>1</v>
      </c>
      <c r="I2420" t="s">
        <v>2595</v>
      </c>
      <c r="J2420" t="s">
        <v>2542</v>
      </c>
      <c r="K2420">
        <v>30</v>
      </c>
      <c r="L2420" s="10" t="str">
        <f t="shared" si="111"/>
        <v xml:space="preserve">M. </v>
      </c>
      <c r="M2420" t="str">
        <f t="shared" si="113"/>
        <v>M. Chodzież</v>
      </c>
      <c r="O2420" s="69"/>
      <c r="P2420" s="71"/>
      <c r="Q2420" s="93"/>
    </row>
    <row r="2421" spans="5:17">
      <c r="E2421" s="62" t="str">
        <f t="shared" si="112"/>
        <v>3001023</v>
      </c>
      <c r="F2421">
        <v>1</v>
      </c>
      <c r="G2421">
        <v>2</v>
      </c>
      <c r="H2421" s="72">
        <v>3</v>
      </c>
      <c r="I2421" t="s">
        <v>2595</v>
      </c>
      <c r="J2421" t="s">
        <v>2543</v>
      </c>
      <c r="K2421">
        <v>30</v>
      </c>
      <c r="L2421" s="10" t="str">
        <f t="shared" si="111"/>
        <v xml:space="preserve">M.-Gm. </v>
      </c>
      <c r="M2421" t="str">
        <f t="shared" si="113"/>
        <v>M.-Gm. Budzyń</v>
      </c>
      <c r="N2421">
        <v>1</v>
      </c>
      <c r="O2421" s="69"/>
      <c r="P2421" s="71"/>
      <c r="Q2421" s="93"/>
    </row>
    <row r="2422" spans="5:17">
      <c r="E2422" s="62" t="str">
        <f t="shared" si="112"/>
        <v>3001032</v>
      </c>
      <c r="F2422">
        <v>1</v>
      </c>
      <c r="G2422">
        <v>3</v>
      </c>
      <c r="H2422" s="72">
        <v>2</v>
      </c>
      <c r="I2422" t="s">
        <v>2595</v>
      </c>
      <c r="J2422" t="s">
        <v>2542</v>
      </c>
      <c r="K2422">
        <v>30</v>
      </c>
      <c r="L2422" s="10" t="str">
        <f t="shared" si="111"/>
        <v xml:space="preserve">Gm. </v>
      </c>
      <c r="M2422" t="str">
        <f t="shared" si="113"/>
        <v>Gm. Chodzież</v>
      </c>
      <c r="O2422" s="69"/>
      <c r="P2422" s="71"/>
      <c r="Q2422" s="93"/>
    </row>
    <row r="2423" spans="5:17">
      <c r="E2423" s="62" t="str">
        <f t="shared" si="112"/>
        <v>3001043</v>
      </c>
      <c r="F2423">
        <v>1</v>
      </c>
      <c r="G2423">
        <v>4</v>
      </c>
      <c r="H2423" s="72">
        <v>3</v>
      </c>
      <c r="I2423" t="s">
        <v>2595</v>
      </c>
      <c r="J2423" t="s">
        <v>2544</v>
      </c>
      <c r="K2423">
        <v>30</v>
      </c>
      <c r="L2423" s="10" t="str">
        <f t="shared" si="111"/>
        <v xml:space="preserve">M.-Gm. </v>
      </c>
      <c r="M2423" t="str">
        <f t="shared" si="113"/>
        <v>M.-Gm. Margonin</v>
      </c>
      <c r="O2423" s="69"/>
      <c r="P2423" s="71"/>
      <c r="Q2423" s="93"/>
    </row>
    <row r="2424" spans="5:17">
      <c r="E2424" s="62" t="str">
        <f t="shared" si="112"/>
        <v>3001053</v>
      </c>
      <c r="F2424">
        <v>1</v>
      </c>
      <c r="G2424">
        <v>5</v>
      </c>
      <c r="H2424" s="72">
        <v>3</v>
      </c>
      <c r="I2424" t="s">
        <v>2595</v>
      </c>
      <c r="J2424" t="s">
        <v>2545</v>
      </c>
      <c r="K2424">
        <v>30</v>
      </c>
      <c r="L2424" s="10" t="str">
        <f t="shared" si="111"/>
        <v xml:space="preserve">M.-Gm. </v>
      </c>
      <c r="M2424" t="str">
        <f t="shared" si="113"/>
        <v>M.-Gm. Szamocin</v>
      </c>
      <c r="O2424" s="69"/>
      <c r="P2424" s="71"/>
      <c r="Q2424" s="93"/>
    </row>
    <row r="2425" spans="5:17">
      <c r="E2425" s="62" t="str">
        <f t="shared" si="112"/>
        <v>3002000</v>
      </c>
      <c r="F2425">
        <v>2</v>
      </c>
      <c r="G2425">
        <v>0</v>
      </c>
      <c r="H2425" s="72">
        <v>0</v>
      </c>
      <c r="I2425" t="s">
        <v>304</v>
      </c>
      <c r="J2425" t="s">
        <v>2546</v>
      </c>
      <c r="K2425">
        <v>30</v>
      </c>
      <c r="L2425" s="10" t="str">
        <f t="shared" si="111"/>
        <v xml:space="preserve">Pow. </v>
      </c>
      <c r="M2425" t="str">
        <f t="shared" si="113"/>
        <v>Pow. Czarnkowsko-Trzcianecki</v>
      </c>
      <c r="O2425" s="69"/>
      <c r="P2425" s="71"/>
      <c r="Q2425" s="93"/>
    </row>
    <row r="2426" spans="5:17">
      <c r="E2426" s="62" t="str">
        <f t="shared" si="112"/>
        <v>3002011</v>
      </c>
      <c r="F2426">
        <v>2</v>
      </c>
      <c r="G2426">
        <v>1</v>
      </c>
      <c r="H2426" s="72">
        <v>1</v>
      </c>
      <c r="I2426" t="s">
        <v>2595</v>
      </c>
      <c r="J2426" t="s">
        <v>2547</v>
      </c>
      <c r="K2426">
        <v>30</v>
      </c>
      <c r="L2426" s="10" t="str">
        <f t="shared" si="111"/>
        <v xml:space="preserve">M. </v>
      </c>
      <c r="M2426" t="str">
        <f t="shared" si="113"/>
        <v>M. Czarnków</v>
      </c>
      <c r="O2426" s="69"/>
      <c r="P2426" s="71"/>
      <c r="Q2426" s="93"/>
    </row>
    <row r="2427" spans="5:17">
      <c r="E2427" s="62" t="str">
        <f t="shared" si="112"/>
        <v>3002022</v>
      </c>
      <c r="F2427">
        <v>2</v>
      </c>
      <c r="G2427">
        <v>2</v>
      </c>
      <c r="H2427" s="72">
        <v>2</v>
      </c>
      <c r="I2427" t="s">
        <v>2595</v>
      </c>
      <c r="J2427" t="s">
        <v>2547</v>
      </c>
      <c r="K2427">
        <v>30</v>
      </c>
      <c r="L2427" s="10" t="str">
        <f t="shared" si="111"/>
        <v xml:space="preserve">Gm. </v>
      </c>
      <c r="M2427" t="str">
        <f t="shared" si="113"/>
        <v>Gm. Czarnków</v>
      </c>
      <c r="O2427" s="69"/>
      <c r="P2427" s="71"/>
      <c r="Q2427" s="93"/>
    </row>
    <row r="2428" spans="5:17">
      <c r="E2428" s="62" t="str">
        <f t="shared" si="112"/>
        <v>3002032</v>
      </c>
      <c r="F2428">
        <v>2</v>
      </c>
      <c r="G2428">
        <v>3</v>
      </c>
      <c r="H2428" s="72">
        <v>2</v>
      </c>
      <c r="I2428" t="s">
        <v>2595</v>
      </c>
      <c r="J2428" t="s">
        <v>2548</v>
      </c>
      <c r="K2428">
        <v>30</v>
      </c>
      <c r="L2428" s="10" t="str">
        <f t="shared" si="111"/>
        <v xml:space="preserve">Gm. </v>
      </c>
      <c r="M2428" t="str">
        <f t="shared" si="113"/>
        <v>Gm. Drawsko</v>
      </c>
      <c r="O2428" s="69"/>
      <c r="P2428" s="71"/>
      <c r="Q2428" s="93"/>
    </row>
    <row r="2429" spans="5:17">
      <c r="E2429" s="62" t="str">
        <f t="shared" si="112"/>
        <v>3002043</v>
      </c>
      <c r="F2429">
        <v>2</v>
      </c>
      <c r="G2429">
        <v>4</v>
      </c>
      <c r="H2429" s="72">
        <v>3</v>
      </c>
      <c r="I2429" t="s">
        <v>2595</v>
      </c>
      <c r="J2429" t="s">
        <v>2549</v>
      </c>
      <c r="K2429">
        <v>30</v>
      </c>
      <c r="L2429" s="10" t="str">
        <f t="shared" si="111"/>
        <v xml:space="preserve">M.-Gm. </v>
      </c>
      <c r="M2429" t="str">
        <f t="shared" si="113"/>
        <v>M.-Gm. Krzyż Wielkopolski</v>
      </c>
      <c r="O2429" s="69"/>
      <c r="P2429" s="71"/>
      <c r="Q2429" s="93"/>
    </row>
    <row r="2430" spans="5:17">
      <c r="E2430" s="62" t="str">
        <f t="shared" si="112"/>
        <v>3002052</v>
      </c>
      <c r="F2430">
        <v>2</v>
      </c>
      <c r="G2430">
        <v>5</v>
      </c>
      <c r="H2430" s="72">
        <v>2</v>
      </c>
      <c r="I2430" t="s">
        <v>2595</v>
      </c>
      <c r="J2430" t="s">
        <v>2550</v>
      </c>
      <c r="K2430">
        <v>30</v>
      </c>
      <c r="L2430" s="10" t="str">
        <f t="shared" si="111"/>
        <v xml:space="preserve">Gm. </v>
      </c>
      <c r="M2430" t="str">
        <f t="shared" si="113"/>
        <v>Gm. Lubasz</v>
      </c>
      <c r="O2430" s="69"/>
      <c r="P2430" s="71"/>
      <c r="Q2430" s="93"/>
    </row>
    <row r="2431" spans="5:17">
      <c r="E2431" s="62" t="str">
        <f t="shared" si="112"/>
        <v>3002062</v>
      </c>
      <c r="F2431">
        <v>2</v>
      </c>
      <c r="G2431">
        <v>6</v>
      </c>
      <c r="H2431" s="72">
        <v>2</v>
      </c>
      <c r="I2431" t="s">
        <v>2595</v>
      </c>
      <c r="J2431" t="s">
        <v>2551</v>
      </c>
      <c r="K2431">
        <v>30</v>
      </c>
      <c r="L2431" s="10" t="str">
        <f t="shared" si="111"/>
        <v xml:space="preserve">Gm. </v>
      </c>
      <c r="M2431" t="str">
        <f t="shared" si="113"/>
        <v>Gm. Połajewo</v>
      </c>
      <c r="O2431" s="69"/>
      <c r="P2431" s="71"/>
      <c r="Q2431" s="93"/>
    </row>
    <row r="2432" spans="5:17">
      <c r="E2432" s="62" t="str">
        <f t="shared" si="112"/>
        <v>3002073</v>
      </c>
      <c r="F2432">
        <v>2</v>
      </c>
      <c r="G2432">
        <v>7</v>
      </c>
      <c r="H2432" s="72">
        <v>3</v>
      </c>
      <c r="I2432" t="s">
        <v>2595</v>
      </c>
      <c r="J2432" t="s">
        <v>2552</v>
      </c>
      <c r="K2432">
        <v>30</v>
      </c>
      <c r="L2432" s="10" t="str">
        <f t="shared" si="111"/>
        <v xml:space="preserve">M.-Gm. </v>
      </c>
      <c r="M2432" t="str">
        <f t="shared" si="113"/>
        <v>M.-Gm. Trzcianka</v>
      </c>
      <c r="O2432" s="69"/>
      <c r="P2432" s="71"/>
      <c r="Q2432" s="93"/>
    </row>
    <row r="2433" spans="5:17">
      <c r="E2433" s="62" t="str">
        <f t="shared" si="112"/>
        <v>3002083</v>
      </c>
      <c r="F2433">
        <v>2</v>
      </c>
      <c r="G2433">
        <v>8</v>
      </c>
      <c r="H2433" s="72">
        <v>3</v>
      </c>
      <c r="I2433" t="s">
        <v>2595</v>
      </c>
      <c r="J2433" t="s">
        <v>2553</v>
      </c>
      <c r="K2433">
        <v>30</v>
      </c>
      <c r="L2433" s="10" t="str">
        <f t="shared" ref="L2433:L2496" si="114">+IF(H2433=1,"M. ",IF(H2433=2,"Gm. ",IF(H2433=3,"M.-Gm. ",IF(F2433&gt;60,"M. ",LEFT(I2433,3)&amp;". "))))</f>
        <v xml:space="preserve">M.-Gm. </v>
      </c>
      <c r="M2433" t="str">
        <f t="shared" si="113"/>
        <v>M.-Gm. Wieleń</v>
      </c>
      <c r="O2433" s="69"/>
      <c r="P2433" s="71"/>
      <c r="Q2433" s="93"/>
    </row>
    <row r="2434" spans="5:17">
      <c r="E2434" s="62" t="str">
        <f t="shared" ref="E2434:E2498" si="115">TEXT(K2434,"00")&amp;TEXT(F2434,"00")&amp;TEXT(G2434,"00")&amp;TEXT(H2434,"0")</f>
        <v>3003000</v>
      </c>
      <c r="F2434">
        <v>3</v>
      </c>
      <c r="G2434">
        <v>0</v>
      </c>
      <c r="H2434" s="72">
        <v>0</v>
      </c>
      <c r="I2434" t="s">
        <v>304</v>
      </c>
      <c r="J2434" t="s">
        <v>2554</v>
      </c>
      <c r="K2434">
        <v>30</v>
      </c>
      <c r="L2434" s="10" t="str">
        <f t="shared" si="114"/>
        <v xml:space="preserve">Pow. </v>
      </c>
      <c r="M2434" t="str">
        <f t="shared" ref="M2434:M2498" si="116">+L2434&amp;PROPER(J2434)</f>
        <v>Pow. Gnieźnieński</v>
      </c>
      <c r="O2434" s="69"/>
      <c r="P2434" s="71"/>
      <c r="Q2434" s="93"/>
    </row>
    <row r="2435" spans="5:17">
      <c r="E2435" s="62" t="str">
        <f t="shared" si="115"/>
        <v>3003011</v>
      </c>
      <c r="F2435">
        <v>3</v>
      </c>
      <c r="G2435">
        <v>1</v>
      </c>
      <c r="H2435" s="72">
        <v>1</v>
      </c>
      <c r="I2435" t="s">
        <v>2595</v>
      </c>
      <c r="J2435" t="s">
        <v>2555</v>
      </c>
      <c r="K2435">
        <v>30</v>
      </c>
      <c r="L2435" s="10" t="str">
        <f t="shared" si="114"/>
        <v xml:space="preserve">M. </v>
      </c>
      <c r="M2435" t="str">
        <f t="shared" si="116"/>
        <v>M. Gniezno</v>
      </c>
      <c r="O2435" s="69"/>
      <c r="P2435" s="71"/>
      <c r="Q2435" s="93"/>
    </row>
    <row r="2436" spans="5:17">
      <c r="E2436" s="62" t="str">
        <f t="shared" si="115"/>
        <v>3003023</v>
      </c>
      <c r="F2436">
        <v>3</v>
      </c>
      <c r="G2436">
        <v>2</v>
      </c>
      <c r="H2436" s="72">
        <v>3</v>
      </c>
      <c r="I2436" t="s">
        <v>2595</v>
      </c>
      <c r="J2436" t="s">
        <v>2556</v>
      </c>
      <c r="K2436">
        <v>30</v>
      </c>
      <c r="L2436" s="10" t="str">
        <f t="shared" si="114"/>
        <v xml:space="preserve">M.-Gm. </v>
      </c>
      <c r="M2436" t="str">
        <f t="shared" si="116"/>
        <v>M.-Gm. Czerniejewo</v>
      </c>
      <c r="O2436" s="69"/>
      <c r="P2436" s="71"/>
      <c r="Q2436" s="93"/>
    </row>
    <row r="2437" spans="5:17">
      <c r="E2437" s="62" t="str">
        <f t="shared" si="115"/>
        <v>3003032</v>
      </c>
      <c r="F2437">
        <v>3</v>
      </c>
      <c r="G2437">
        <v>3</v>
      </c>
      <c r="H2437" s="72">
        <v>2</v>
      </c>
      <c r="I2437" t="s">
        <v>2595</v>
      </c>
      <c r="J2437" t="s">
        <v>2555</v>
      </c>
      <c r="K2437">
        <v>30</v>
      </c>
      <c r="L2437" s="10" t="str">
        <f t="shared" si="114"/>
        <v xml:space="preserve">Gm. </v>
      </c>
      <c r="M2437" t="str">
        <f t="shared" si="116"/>
        <v>Gm. Gniezno</v>
      </c>
      <c r="O2437" s="69"/>
      <c r="P2437" s="71"/>
      <c r="Q2437" s="93"/>
    </row>
    <row r="2438" spans="5:17">
      <c r="E2438" s="62" t="str">
        <f t="shared" si="115"/>
        <v>3003042</v>
      </c>
      <c r="F2438">
        <v>3</v>
      </c>
      <c r="G2438">
        <v>4</v>
      </c>
      <c r="H2438" s="72">
        <v>2</v>
      </c>
      <c r="I2438" t="s">
        <v>2595</v>
      </c>
      <c r="J2438" t="s">
        <v>2557</v>
      </c>
      <c r="K2438">
        <v>30</v>
      </c>
      <c r="L2438" s="10" t="str">
        <f t="shared" si="114"/>
        <v xml:space="preserve">Gm. </v>
      </c>
      <c r="M2438" t="str">
        <f t="shared" si="116"/>
        <v>Gm. Kiszkowo</v>
      </c>
      <c r="O2438" s="69"/>
      <c r="P2438" s="71"/>
      <c r="Q2438" s="93"/>
    </row>
    <row r="2439" spans="5:17">
      <c r="E2439" s="62" t="str">
        <f t="shared" si="115"/>
        <v>3003053</v>
      </c>
      <c r="F2439">
        <v>3</v>
      </c>
      <c r="G2439">
        <v>5</v>
      </c>
      <c r="H2439" s="72">
        <v>3</v>
      </c>
      <c r="I2439" t="s">
        <v>2595</v>
      </c>
      <c r="J2439" t="s">
        <v>2558</v>
      </c>
      <c r="K2439">
        <v>30</v>
      </c>
      <c r="L2439" s="10" t="str">
        <f t="shared" si="114"/>
        <v xml:space="preserve">M.-Gm. </v>
      </c>
      <c r="M2439" t="str">
        <f t="shared" si="116"/>
        <v>M.-Gm. Kłecko</v>
      </c>
      <c r="O2439" s="69"/>
      <c r="P2439" s="71"/>
      <c r="Q2439" s="93"/>
    </row>
    <row r="2440" spans="5:17">
      <c r="E2440" s="62" t="str">
        <f t="shared" si="115"/>
        <v>3003062</v>
      </c>
      <c r="F2440">
        <v>3</v>
      </c>
      <c r="G2440">
        <v>6</v>
      </c>
      <c r="H2440" s="72">
        <v>2</v>
      </c>
      <c r="I2440" t="s">
        <v>2595</v>
      </c>
      <c r="J2440" t="s">
        <v>2559</v>
      </c>
      <c r="K2440">
        <v>30</v>
      </c>
      <c r="L2440" s="10" t="str">
        <f t="shared" si="114"/>
        <v xml:space="preserve">Gm. </v>
      </c>
      <c r="M2440" t="str">
        <f t="shared" si="116"/>
        <v>Gm. Łubowo</v>
      </c>
      <c r="O2440" s="69"/>
      <c r="P2440" s="71"/>
      <c r="Q2440" s="93"/>
    </row>
    <row r="2441" spans="5:17">
      <c r="E2441" s="62" t="str">
        <f t="shared" si="115"/>
        <v>3003072</v>
      </c>
      <c r="F2441">
        <v>3</v>
      </c>
      <c r="G2441">
        <v>7</v>
      </c>
      <c r="H2441" s="72">
        <v>2</v>
      </c>
      <c r="I2441" t="s">
        <v>2595</v>
      </c>
      <c r="J2441" t="s">
        <v>2560</v>
      </c>
      <c r="K2441">
        <v>30</v>
      </c>
      <c r="L2441" s="10" t="str">
        <f t="shared" si="114"/>
        <v xml:space="preserve">Gm. </v>
      </c>
      <c r="M2441" t="str">
        <f t="shared" si="116"/>
        <v>Gm. Mieleszyn</v>
      </c>
      <c r="O2441" s="69"/>
      <c r="P2441" s="71"/>
      <c r="Q2441" s="93"/>
    </row>
    <row r="2442" spans="5:17">
      <c r="E2442" s="62" t="str">
        <f t="shared" si="115"/>
        <v>3003082</v>
      </c>
      <c r="F2442">
        <v>3</v>
      </c>
      <c r="G2442">
        <v>8</v>
      </c>
      <c r="H2442" s="72">
        <v>2</v>
      </c>
      <c r="I2442" t="s">
        <v>2595</v>
      </c>
      <c r="J2442" t="s">
        <v>2561</v>
      </c>
      <c r="K2442">
        <v>30</v>
      </c>
      <c r="L2442" s="10" t="str">
        <f t="shared" si="114"/>
        <v xml:space="preserve">Gm. </v>
      </c>
      <c r="M2442" t="str">
        <f t="shared" si="116"/>
        <v>Gm. Niechanowo</v>
      </c>
      <c r="O2442" s="69"/>
      <c r="P2442" s="71"/>
      <c r="Q2442" s="93"/>
    </row>
    <row r="2443" spans="5:17">
      <c r="E2443" s="62" t="str">
        <f t="shared" si="115"/>
        <v>3003093</v>
      </c>
      <c r="F2443">
        <v>3</v>
      </c>
      <c r="G2443">
        <v>9</v>
      </c>
      <c r="H2443" s="72">
        <v>3</v>
      </c>
      <c r="I2443" t="s">
        <v>2595</v>
      </c>
      <c r="J2443" t="s">
        <v>2562</v>
      </c>
      <c r="K2443">
        <v>30</v>
      </c>
      <c r="L2443" s="10" t="str">
        <f t="shared" si="114"/>
        <v xml:space="preserve">M.-Gm. </v>
      </c>
      <c r="M2443" t="str">
        <f t="shared" si="116"/>
        <v>M.-Gm. Trzemeszno</v>
      </c>
      <c r="O2443" s="69"/>
      <c r="P2443" s="71"/>
      <c r="Q2443" s="93"/>
    </row>
    <row r="2444" spans="5:17">
      <c r="E2444" s="62" t="str">
        <f t="shared" si="115"/>
        <v>3003103</v>
      </c>
      <c r="F2444">
        <v>3</v>
      </c>
      <c r="G2444">
        <v>10</v>
      </c>
      <c r="H2444" s="72">
        <v>3</v>
      </c>
      <c r="I2444" t="s">
        <v>2595</v>
      </c>
      <c r="J2444" t="s">
        <v>2563</v>
      </c>
      <c r="K2444">
        <v>30</v>
      </c>
      <c r="L2444" s="10" t="str">
        <f t="shared" si="114"/>
        <v xml:space="preserve">M.-Gm. </v>
      </c>
      <c r="M2444" t="str">
        <f t="shared" si="116"/>
        <v>M.-Gm. Witkowo</v>
      </c>
      <c r="O2444" s="69"/>
      <c r="P2444" s="71"/>
      <c r="Q2444" s="93"/>
    </row>
    <row r="2445" spans="5:17">
      <c r="E2445" s="62" t="str">
        <f t="shared" si="115"/>
        <v>3004000</v>
      </c>
      <c r="F2445">
        <v>4</v>
      </c>
      <c r="G2445">
        <v>0</v>
      </c>
      <c r="H2445" s="72">
        <v>0</v>
      </c>
      <c r="I2445" t="s">
        <v>304</v>
      </c>
      <c r="J2445" t="s">
        <v>2564</v>
      </c>
      <c r="K2445">
        <v>30</v>
      </c>
      <c r="L2445" s="10" t="str">
        <f t="shared" si="114"/>
        <v xml:space="preserve">Pow. </v>
      </c>
      <c r="M2445" t="str">
        <f t="shared" si="116"/>
        <v>Pow. Gostyński</v>
      </c>
      <c r="O2445" s="69"/>
      <c r="P2445" s="71"/>
      <c r="Q2445" s="93"/>
    </row>
    <row r="2446" spans="5:17">
      <c r="E2446" s="62" t="str">
        <f t="shared" si="115"/>
        <v>3004013</v>
      </c>
      <c r="F2446">
        <v>4</v>
      </c>
      <c r="G2446">
        <v>1</v>
      </c>
      <c r="H2446" s="72">
        <v>3</v>
      </c>
      <c r="I2446" t="s">
        <v>2595</v>
      </c>
      <c r="J2446" t="s">
        <v>2565</v>
      </c>
      <c r="K2446">
        <v>30</v>
      </c>
      <c r="L2446" s="10" t="str">
        <f t="shared" si="114"/>
        <v xml:space="preserve">M.-Gm. </v>
      </c>
      <c r="M2446" t="str">
        <f t="shared" si="116"/>
        <v>M.-Gm. Borek Wielkopolski</v>
      </c>
      <c r="O2446" s="69"/>
      <c r="P2446" s="71"/>
      <c r="Q2446" s="93"/>
    </row>
    <row r="2447" spans="5:17">
      <c r="E2447" s="62" t="str">
        <f t="shared" si="115"/>
        <v>3004023</v>
      </c>
      <c r="F2447">
        <v>4</v>
      </c>
      <c r="G2447">
        <v>2</v>
      </c>
      <c r="H2447" s="72">
        <v>3</v>
      </c>
      <c r="I2447" t="s">
        <v>2595</v>
      </c>
      <c r="J2447" t="s">
        <v>2566</v>
      </c>
      <c r="K2447">
        <v>30</v>
      </c>
      <c r="L2447" s="10" t="str">
        <f t="shared" si="114"/>
        <v xml:space="preserve">M.-Gm. </v>
      </c>
      <c r="M2447" t="str">
        <f t="shared" si="116"/>
        <v>M.-Gm. Gostyń</v>
      </c>
      <c r="O2447" s="69"/>
      <c r="P2447" s="71"/>
      <c r="Q2447" s="93"/>
    </row>
    <row r="2448" spans="5:17">
      <c r="E2448" s="62" t="str">
        <f t="shared" si="115"/>
        <v>3004033</v>
      </c>
      <c r="F2448">
        <v>4</v>
      </c>
      <c r="G2448">
        <v>3</v>
      </c>
      <c r="H2448" s="72">
        <v>3</v>
      </c>
      <c r="I2448" t="s">
        <v>2595</v>
      </c>
      <c r="J2448" t="s">
        <v>2567</v>
      </c>
      <c r="K2448">
        <v>30</v>
      </c>
      <c r="L2448" s="10" t="str">
        <f t="shared" si="114"/>
        <v xml:space="preserve">M.-Gm. </v>
      </c>
      <c r="M2448" t="str">
        <f t="shared" si="116"/>
        <v>M.-Gm. Krobia</v>
      </c>
      <c r="O2448" s="69"/>
      <c r="P2448" s="71"/>
      <c r="Q2448" s="93"/>
    </row>
    <row r="2449" spans="5:17">
      <c r="E2449" s="62" t="str">
        <f t="shared" si="115"/>
        <v>300403Z</v>
      </c>
      <c r="F2449">
        <v>4</v>
      </c>
      <c r="G2449">
        <v>3</v>
      </c>
      <c r="H2449" s="72" t="s">
        <v>2609</v>
      </c>
      <c r="I2449" t="s">
        <v>2612</v>
      </c>
      <c r="J2449" t="s">
        <v>2613</v>
      </c>
      <c r="K2449">
        <v>30</v>
      </c>
      <c r="L2449" s="40" t="s">
        <v>2610</v>
      </c>
      <c r="M2449" t="str">
        <f t="shared" si="116"/>
        <v>Związek Międzygminny "Edukacyjny Związek Międzygminny Gostkowo - Niepart"</v>
      </c>
      <c r="O2449" s="69"/>
      <c r="P2449" s="71"/>
      <c r="Q2449" s="93"/>
    </row>
    <row r="2450" spans="5:17">
      <c r="E2450" s="62" t="str">
        <f t="shared" si="115"/>
        <v>3004042</v>
      </c>
      <c r="F2450">
        <v>4</v>
      </c>
      <c r="G2450">
        <v>4</v>
      </c>
      <c r="H2450" s="72">
        <v>2</v>
      </c>
      <c r="I2450" t="s">
        <v>2595</v>
      </c>
      <c r="J2450" t="s">
        <v>2568</v>
      </c>
      <c r="K2450">
        <v>30</v>
      </c>
      <c r="L2450" s="10" t="str">
        <f t="shared" si="114"/>
        <v xml:space="preserve">Gm. </v>
      </c>
      <c r="M2450" t="str">
        <f t="shared" si="116"/>
        <v>Gm. Pępowo</v>
      </c>
      <c r="O2450" s="69"/>
      <c r="P2450" s="71"/>
      <c r="Q2450" s="93"/>
    </row>
    <row r="2451" spans="5:17">
      <c r="E2451" s="62" t="str">
        <f t="shared" si="115"/>
        <v>3004052</v>
      </c>
      <c r="F2451">
        <v>4</v>
      </c>
      <c r="G2451">
        <v>5</v>
      </c>
      <c r="H2451" s="72">
        <v>2</v>
      </c>
      <c r="I2451" t="s">
        <v>2595</v>
      </c>
      <c r="J2451" t="s">
        <v>893</v>
      </c>
      <c r="K2451">
        <v>30</v>
      </c>
      <c r="L2451" s="10" t="str">
        <f t="shared" si="114"/>
        <v xml:space="preserve">Gm. </v>
      </c>
      <c r="M2451" t="str">
        <f t="shared" si="116"/>
        <v>Gm. Piaski</v>
      </c>
      <c r="O2451" s="69"/>
      <c r="P2451" s="71"/>
      <c r="Q2451" s="93"/>
    </row>
    <row r="2452" spans="5:17">
      <c r="E2452" s="62" t="str">
        <f t="shared" si="115"/>
        <v>3004063</v>
      </c>
      <c r="F2452">
        <v>4</v>
      </c>
      <c r="G2452">
        <v>6</v>
      </c>
      <c r="H2452" s="72">
        <v>3</v>
      </c>
      <c r="I2452" t="s">
        <v>2595</v>
      </c>
      <c r="J2452" t="s">
        <v>2569</v>
      </c>
      <c r="K2452">
        <v>30</v>
      </c>
      <c r="L2452" s="10" t="str">
        <f t="shared" si="114"/>
        <v xml:space="preserve">M.-Gm. </v>
      </c>
      <c r="M2452" t="str">
        <f t="shared" si="116"/>
        <v>M.-Gm. Pogorzela</v>
      </c>
      <c r="O2452" s="69"/>
      <c r="P2452" s="71"/>
      <c r="Q2452" s="93"/>
    </row>
    <row r="2453" spans="5:17">
      <c r="E2453" s="62" t="str">
        <f t="shared" si="115"/>
        <v>3004073</v>
      </c>
      <c r="F2453">
        <v>4</v>
      </c>
      <c r="G2453">
        <v>7</v>
      </c>
      <c r="H2453" s="72">
        <v>3</v>
      </c>
      <c r="I2453" t="s">
        <v>2595</v>
      </c>
      <c r="J2453" t="s">
        <v>2570</v>
      </c>
      <c r="K2453">
        <v>30</v>
      </c>
      <c r="L2453" s="10" t="str">
        <f t="shared" si="114"/>
        <v xml:space="preserve">M.-Gm. </v>
      </c>
      <c r="M2453" t="str">
        <f t="shared" si="116"/>
        <v>M.-Gm. Poniec</v>
      </c>
      <c r="O2453" s="69"/>
      <c r="P2453" s="71"/>
      <c r="Q2453" s="93"/>
    </row>
    <row r="2454" spans="5:17">
      <c r="E2454" s="62" t="str">
        <f t="shared" si="115"/>
        <v>3005000</v>
      </c>
      <c r="F2454">
        <v>5</v>
      </c>
      <c r="G2454">
        <v>0</v>
      </c>
      <c r="H2454" s="72">
        <v>0</v>
      </c>
      <c r="I2454" t="s">
        <v>304</v>
      </c>
      <c r="J2454" t="s">
        <v>1412</v>
      </c>
      <c r="K2454">
        <v>30</v>
      </c>
      <c r="L2454" s="10" t="str">
        <f t="shared" si="114"/>
        <v xml:space="preserve">Pow. </v>
      </c>
      <c r="M2454" t="str">
        <f t="shared" si="116"/>
        <v>Pow. Grodziski</v>
      </c>
      <c r="O2454" s="69"/>
      <c r="P2454" s="71"/>
      <c r="Q2454" s="93"/>
    </row>
    <row r="2455" spans="5:17">
      <c r="E2455" s="62" t="str">
        <f t="shared" si="115"/>
        <v>3005012</v>
      </c>
      <c r="F2455">
        <v>5</v>
      </c>
      <c r="G2455">
        <v>1</v>
      </c>
      <c r="H2455" s="72">
        <v>2</v>
      </c>
      <c r="I2455" t="s">
        <v>2595</v>
      </c>
      <c r="J2455" t="s">
        <v>2571</v>
      </c>
      <c r="K2455">
        <v>30</v>
      </c>
      <c r="L2455" s="10" t="str">
        <f t="shared" si="114"/>
        <v xml:space="preserve">Gm. </v>
      </c>
      <c r="M2455" t="str">
        <f t="shared" si="116"/>
        <v>Gm. Granowo</v>
      </c>
      <c r="O2455" s="69"/>
      <c r="P2455" s="71"/>
      <c r="Q2455" s="93"/>
    </row>
    <row r="2456" spans="5:17">
      <c r="E2456" s="62" t="str">
        <f t="shared" si="115"/>
        <v>3005023</v>
      </c>
      <c r="F2456">
        <v>5</v>
      </c>
      <c r="G2456">
        <v>2</v>
      </c>
      <c r="H2456" s="72">
        <v>3</v>
      </c>
      <c r="I2456" t="s">
        <v>2595</v>
      </c>
      <c r="J2456" t="s">
        <v>2572</v>
      </c>
      <c r="K2456">
        <v>30</v>
      </c>
      <c r="L2456" s="10" t="str">
        <f t="shared" si="114"/>
        <v xml:space="preserve">M.-Gm. </v>
      </c>
      <c r="M2456" t="str">
        <f t="shared" si="116"/>
        <v>M.-Gm. Grodzisk Wielkopolski</v>
      </c>
      <c r="O2456" s="69"/>
      <c r="P2456" s="71"/>
      <c r="Q2456" s="93"/>
    </row>
    <row r="2457" spans="5:17">
      <c r="E2457" s="62" t="str">
        <f t="shared" si="115"/>
        <v>3005032</v>
      </c>
      <c r="F2457">
        <v>5</v>
      </c>
      <c r="G2457">
        <v>3</v>
      </c>
      <c r="H2457" s="72">
        <v>2</v>
      </c>
      <c r="I2457" t="s">
        <v>2595</v>
      </c>
      <c r="J2457" t="s">
        <v>2573</v>
      </c>
      <c r="K2457">
        <v>30</v>
      </c>
      <c r="L2457" s="10" t="str">
        <f t="shared" si="114"/>
        <v xml:space="preserve">Gm. </v>
      </c>
      <c r="M2457" t="str">
        <f t="shared" si="116"/>
        <v>Gm. Kamieniec</v>
      </c>
      <c r="O2457" s="69"/>
      <c r="P2457" s="71"/>
      <c r="Q2457" s="93"/>
    </row>
    <row r="2458" spans="5:17">
      <c r="E2458" s="62" t="str">
        <f t="shared" si="115"/>
        <v>3005043</v>
      </c>
      <c r="F2458">
        <v>5</v>
      </c>
      <c r="G2458">
        <v>4</v>
      </c>
      <c r="H2458" s="72">
        <v>3</v>
      </c>
      <c r="I2458" t="s">
        <v>2595</v>
      </c>
      <c r="J2458" t="s">
        <v>2574</v>
      </c>
      <c r="K2458">
        <v>30</v>
      </c>
      <c r="L2458" s="10" t="str">
        <f t="shared" si="114"/>
        <v xml:space="preserve">M.-Gm. </v>
      </c>
      <c r="M2458" t="str">
        <f t="shared" si="116"/>
        <v>M.-Gm. Rakoniewice</v>
      </c>
      <c r="O2458" s="69"/>
      <c r="P2458" s="71"/>
      <c r="Q2458" s="93"/>
    </row>
    <row r="2459" spans="5:17">
      <c r="E2459" s="62" t="str">
        <f t="shared" si="115"/>
        <v>3005053</v>
      </c>
      <c r="F2459">
        <v>5</v>
      </c>
      <c r="G2459">
        <v>5</v>
      </c>
      <c r="H2459" s="72">
        <v>3</v>
      </c>
      <c r="I2459" t="s">
        <v>2595</v>
      </c>
      <c r="J2459" t="s">
        <v>2575</v>
      </c>
      <c r="K2459">
        <v>30</v>
      </c>
      <c r="L2459" s="10" t="str">
        <f t="shared" si="114"/>
        <v xml:space="preserve">M.-Gm. </v>
      </c>
      <c r="M2459" t="str">
        <f t="shared" si="116"/>
        <v>M.-Gm. Wielichowo</v>
      </c>
      <c r="O2459" s="69"/>
      <c r="P2459" s="71"/>
      <c r="Q2459" s="93"/>
    </row>
    <row r="2460" spans="5:17">
      <c r="E2460" s="62" t="str">
        <f t="shared" si="115"/>
        <v>3006000</v>
      </c>
      <c r="F2460">
        <v>6</v>
      </c>
      <c r="G2460">
        <v>0</v>
      </c>
      <c r="H2460" s="72">
        <v>0</v>
      </c>
      <c r="I2460" t="s">
        <v>304</v>
      </c>
      <c r="J2460" t="s">
        <v>2576</v>
      </c>
      <c r="K2460">
        <v>30</v>
      </c>
      <c r="L2460" s="10" t="str">
        <f t="shared" si="114"/>
        <v xml:space="preserve">Pow. </v>
      </c>
      <c r="M2460" t="str">
        <f t="shared" si="116"/>
        <v>Pow. Jarociński</v>
      </c>
      <c r="O2460" s="69"/>
      <c r="P2460" s="71"/>
      <c r="Q2460" s="93"/>
    </row>
    <row r="2461" spans="5:17">
      <c r="E2461" s="62" t="str">
        <f t="shared" si="115"/>
        <v>3006013</v>
      </c>
      <c r="F2461">
        <v>6</v>
      </c>
      <c r="G2461">
        <v>1</v>
      </c>
      <c r="H2461" s="72">
        <v>3</v>
      </c>
      <c r="I2461" t="s">
        <v>2595</v>
      </c>
      <c r="J2461" t="s">
        <v>2577</v>
      </c>
      <c r="K2461">
        <v>30</v>
      </c>
      <c r="L2461" s="10" t="str">
        <f t="shared" si="114"/>
        <v xml:space="preserve">M.-Gm. </v>
      </c>
      <c r="M2461" t="str">
        <f t="shared" si="116"/>
        <v>M.-Gm. Jaraczewo</v>
      </c>
      <c r="O2461" s="69"/>
      <c r="P2461" s="71"/>
      <c r="Q2461" s="93"/>
    </row>
    <row r="2462" spans="5:17">
      <c r="E2462" s="62" t="str">
        <f t="shared" si="115"/>
        <v>3006023</v>
      </c>
      <c r="F2462">
        <v>6</v>
      </c>
      <c r="G2462">
        <v>2</v>
      </c>
      <c r="H2462" s="72">
        <v>3</v>
      </c>
      <c r="I2462" t="s">
        <v>2595</v>
      </c>
      <c r="J2462" t="s">
        <v>1855</v>
      </c>
      <c r="K2462">
        <v>30</v>
      </c>
      <c r="L2462" s="10" t="str">
        <f t="shared" si="114"/>
        <v xml:space="preserve">M.-Gm. </v>
      </c>
      <c r="M2462" t="str">
        <f t="shared" si="116"/>
        <v>M.-Gm. Jarocin</v>
      </c>
      <c r="O2462" s="69"/>
      <c r="P2462" s="71"/>
      <c r="Q2462" s="93"/>
    </row>
    <row r="2463" spans="5:17">
      <c r="E2463" s="62" t="str">
        <f t="shared" si="115"/>
        <v>3006032</v>
      </c>
      <c r="F2463">
        <v>6</v>
      </c>
      <c r="G2463">
        <v>3</v>
      </c>
      <c r="H2463" s="72">
        <v>2</v>
      </c>
      <c r="I2463" t="s">
        <v>2595</v>
      </c>
      <c r="J2463" t="s">
        <v>2578</v>
      </c>
      <c r="K2463">
        <v>30</v>
      </c>
      <c r="L2463" s="10" t="str">
        <f t="shared" si="114"/>
        <v xml:space="preserve">Gm. </v>
      </c>
      <c r="M2463" t="str">
        <f t="shared" si="116"/>
        <v>Gm. Kotlin</v>
      </c>
      <c r="O2463" s="69"/>
      <c r="P2463" s="71"/>
      <c r="Q2463" s="93"/>
    </row>
    <row r="2464" spans="5:17">
      <c r="E2464" s="62" t="str">
        <f t="shared" si="115"/>
        <v>3006043</v>
      </c>
      <c r="F2464">
        <v>6</v>
      </c>
      <c r="G2464">
        <v>4</v>
      </c>
      <c r="H2464" s="72">
        <v>3</v>
      </c>
      <c r="I2464" t="s">
        <v>2595</v>
      </c>
      <c r="J2464" t="s">
        <v>2579</v>
      </c>
      <c r="K2464">
        <v>30</v>
      </c>
      <c r="L2464" s="10" t="str">
        <f t="shared" si="114"/>
        <v xml:space="preserve">M.-Gm. </v>
      </c>
      <c r="M2464" t="str">
        <f t="shared" si="116"/>
        <v>M.-Gm. Żerków</v>
      </c>
      <c r="O2464" s="69"/>
      <c r="P2464" s="71"/>
      <c r="Q2464" s="93"/>
    </row>
    <row r="2465" spans="5:17">
      <c r="E2465" s="62" t="str">
        <f t="shared" si="115"/>
        <v>3007000</v>
      </c>
      <c r="F2465">
        <v>7</v>
      </c>
      <c r="G2465">
        <v>0</v>
      </c>
      <c r="H2465" s="72">
        <v>0</v>
      </c>
      <c r="I2465" t="s">
        <v>304</v>
      </c>
      <c r="J2465" t="s">
        <v>2580</v>
      </c>
      <c r="K2465">
        <v>30</v>
      </c>
      <c r="L2465" s="10" t="str">
        <f t="shared" si="114"/>
        <v xml:space="preserve">Pow. </v>
      </c>
      <c r="M2465" t="str">
        <f t="shared" si="116"/>
        <v>Pow. Kaliski</v>
      </c>
      <c r="O2465" s="69"/>
      <c r="P2465" s="71"/>
      <c r="Q2465" s="93"/>
    </row>
    <row r="2466" spans="5:17">
      <c r="E2466" s="62" t="str">
        <f t="shared" si="115"/>
        <v>3007012</v>
      </c>
      <c r="F2466">
        <v>7</v>
      </c>
      <c r="G2466">
        <v>1</v>
      </c>
      <c r="H2466" s="72">
        <v>2</v>
      </c>
      <c r="I2466" t="s">
        <v>2595</v>
      </c>
      <c r="J2466" t="s">
        <v>2581</v>
      </c>
      <c r="K2466">
        <v>30</v>
      </c>
      <c r="L2466" s="10" t="str">
        <f t="shared" si="114"/>
        <v xml:space="preserve">Gm. </v>
      </c>
      <c r="M2466" t="str">
        <f t="shared" si="116"/>
        <v>Gm. Blizanów</v>
      </c>
      <c r="O2466" s="69"/>
      <c r="P2466" s="71"/>
      <c r="Q2466" s="93"/>
    </row>
    <row r="2467" spans="5:17">
      <c r="E2467" s="62" t="str">
        <f t="shared" si="115"/>
        <v>3007022</v>
      </c>
      <c r="F2467">
        <v>7</v>
      </c>
      <c r="G2467">
        <v>2</v>
      </c>
      <c r="H2467" s="72">
        <v>2</v>
      </c>
      <c r="I2467" t="s">
        <v>2595</v>
      </c>
      <c r="J2467" t="s">
        <v>1191</v>
      </c>
      <c r="K2467">
        <v>30</v>
      </c>
      <c r="L2467" s="10" t="str">
        <f t="shared" si="114"/>
        <v xml:space="preserve">Gm. </v>
      </c>
      <c r="M2467" t="str">
        <f t="shared" si="116"/>
        <v>Gm. Brzeziny</v>
      </c>
      <c r="O2467" s="69"/>
      <c r="P2467" s="71"/>
      <c r="Q2467" s="93"/>
    </row>
    <row r="2468" spans="5:17">
      <c r="E2468" s="62" t="str">
        <f t="shared" si="115"/>
        <v>3007032</v>
      </c>
      <c r="F2468">
        <v>7</v>
      </c>
      <c r="G2468">
        <v>3</v>
      </c>
      <c r="H2468" s="72">
        <v>2</v>
      </c>
      <c r="I2468" t="s">
        <v>2595</v>
      </c>
      <c r="J2468" t="s">
        <v>2582</v>
      </c>
      <c r="K2468">
        <v>30</v>
      </c>
      <c r="L2468" s="10" t="str">
        <f t="shared" si="114"/>
        <v xml:space="preserve">Gm. </v>
      </c>
      <c r="M2468" t="str">
        <f t="shared" si="116"/>
        <v>Gm. Ceków-Kolonia</v>
      </c>
      <c r="O2468" s="69"/>
      <c r="P2468" s="71"/>
      <c r="Q2468" s="93"/>
    </row>
    <row r="2469" spans="5:17">
      <c r="E2469" s="62" t="str">
        <f t="shared" si="115"/>
        <v>3007042</v>
      </c>
      <c r="F2469">
        <v>7</v>
      </c>
      <c r="G2469">
        <v>4</v>
      </c>
      <c r="H2469" s="72">
        <v>2</v>
      </c>
      <c r="I2469" t="s">
        <v>2595</v>
      </c>
      <c r="J2469" t="s">
        <v>2583</v>
      </c>
      <c r="K2469">
        <v>30</v>
      </c>
      <c r="L2469" s="10" t="str">
        <f t="shared" si="114"/>
        <v xml:space="preserve">Gm. </v>
      </c>
      <c r="M2469" t="str">
        <f t="shared" si="116"/>
        <v>Gm. Godziesze Wielkie</v>
      </c>
      <c r="O2469" s="69"/>
      <c r="P2469" s="71"/>
      <c r="Q2469" s="93"/>
    </row>
    <row r="2470" spans="5:17">
      <c r="E2470" s="62" t="str">
        <f t="shared" si="115"/>
        <v>3007053</v>
      </c>
      <c r="F2470">
        <v>7</v>
      </c>
      <c r="G2470">
        <v>5</v>
      </c>
      <c r="H2470" s="72">
        <v>3</v>
      </c>
      <c r="I2470" t="s">
        <v>2595</v>
      </c>
      <c r="J2470" t="s">
        <v>2584</v>
      </c>
      <c r="K2470">
        <v>30</v>
      </c>
      <c r="L2470" s="10" t="str">
        <f t="shared" si="114"/>
        <v xml:space="preserve">M.-Gm. </v>
      </c>
      <c r="M2470" t="str">
        <f t="shared" si="116"/>
        <v>M.-Gm. Koźminek</v>
      </c>
      <c r="N2470">
        <v>1</v>
      </c>
      <c r="O2470" s="69"/>
      <c r="P2470" s="71"/>
      <c r="Q2470" s="93"/>
    </row>
    <row r="2471" spans="5:17">
      <c r="E2471" s="62" t="str">
        <f t="shared" si="115"/>
        <v>3007062</v>
      </c>
      <c r="F2471">
        <v>7</v>
      </c>
      <c r="G2471">
        <v>6</v>
      </c>
      <c r="H2471" s="72">
        <v>2</v>
      </c>
      <c r="I2471" t="s">
        <v>2595</v>
      </c>
      <c r="J2471" t="s">
        <v>2585</v>
      </c>
      <c r="K2471">
        <v>30</v>
      </c>
      <c r="L2471" s="10" t="str">
        <f t="shared" si="114"/>
        <v xml:space="preserve">Gm. </v>
      </c>
      <c r="M2471" t="str">
        <f t="shared" si="116"/>
        <v>Gm. Lisków</v>
      </c>
      <c r="O2471" s="69"/>
      <c r="P2471" s="71"/>
      <c r="Q2471" s="93"/>
    </row>
    <row r="2472" spans="5:17">
      <c r="E2472" s="62" t="str">
        <f t="shared" si="115"/>
        <v>3007072</v>
      </c>
      <c r="F2472">
        <v>7</v>
      </c>
      <c r="G2472">
        <v>7</v>
      </c>
      <c r="H2472" s="72">
        <v>2</v>
      </c>
      <c r="I2472" t="s">
        <v>2595</v>
      </c>
      <c r="J2472" t="s">
        <v>2586</v>
      </c>
      <c r="K2472">
        <v>30</v>
      </c>
      <c r="L2472" s="10" t="str">
        <f t="shared" si="114"/>
        <v xml:space="preserve">Gm. </v>
      </c>
      <c r="M2472" t="str">
        <f t="shared" si="116"/>
        <v>Gm. Mycielin</v>
      </c>
      <c r="O2472" s="69"/>
      <c r="P2472" s="71"/>
      <c r="Q2472" s="93"/>
    </row>
    <row r="2473" spans="5:17">
      <c r="E2473" s="62" t="str">
        <f t="shared" si="115"/>
        <v>3007083</v>
      </c>
      <c r="F2473">
        <v>7</v>
      </c>
      <c r="G2473">
        <v>8</v>
      </c>
      <c r="H2473" s="72">
        <v>3</v>
      </c>
      <c r="I2473" t="s">
        <v>2595</v>
      </c>
      <c r="J2473" t="s">
        <v>2587</v>
      </c>
      <c r="K2473">
        <v>30</v>
      </c>
      <c r="L2473" s="10" t="str">
        <f t="shared" si="114"/>
        <v xml:space="preserve">M.-Gm. </v>
      </c>
      <c r="M2473" t="str">
        <f t="shared" si="116"/>
        <v>M.-Gm. Opatówek</v>
      </c>
      <c r="O2473" s="69"/>
      <c r="P2473" s="71"/>
      <c r="Q2473" s="93"/>
    </row>
    <row r="2474" spans="5:17">
      <c r="E2474" s="62" t="str">
        <f t="shared" si="115"/>
        <v>3007093</v>
      </c>
      <c r="F2474">
        <v>7</v>
      </c>
      <c r="G2474">
        <v>9</v>
      </c>
      <c r="H2474" s="72">
        <v>3</v>
      </c>
      <c r="I2474" t="s">
        <v>2595</v>
      </c>
      <c r="J2474" t="s">
        <v>2588</v>
      </c>
      <c r="K2474">
        <v>30</v>
      </c>
      <c r="L2474" s="10" t="str">
        <f t="shared" si="114"/>
        <v xml:space="preserve">M.-Gm. </v>
      </c>
      <c r="M2474" t="str">
        <f t="shared" si="116"/>
        <v>M.-Gm. Stawiszyn</v>
      </c>
      <c r="O2474" s="69"/>
      <c r="P2474" s="71"/>
      <c r="Q2474" s="93"/>
    </row>
    <row r="2475" spans="5:17">
      <c r="E2475" s="62" t="str">
        <f t="shared" si="115"/>
        <v>3007102</v>
      </c>
      <c r="F2475">
        <v>7</v>
      </c>
      <c r="G2475">
        <v>10</v>
      </c>
      <c r="H2475" s="72">
        <v>2</v>
      </c>
      <c r="I2475" t="s">
        <v>2595</v>
      </c>
      <c r="J2475" t="s">
        <v>2589</v>
      </c>
      <c r="K2475">
        <v>30</v>
      </c>
      <c r="L2475" s="10" t="str">
        <f t="shared" si="114"/>
        <v xml:space="preserve">Gm. </v>
      </c>
      <c r="M2475" t="str">
        <f t="shared" si="116"/>
        <v>Gm. Szczytniki</v>
      </c>
      <c r="O2475" s="69"/>
      <c r="P2475" s="71"/>
      <c r="Q2475" s="93"/>
    </row>
    <row r="2476" spans="5:17">
      <c r="E2476" s="62" t="str">
        <f t="shared" si="115"/>
        <v>3007112</v>
      </c>
      <c r="F2476">
        <v>7</v>
      </c>
      <c r="G2476">
        <v>11</v>
      </c>
      <c r="H2476" s="72">
        <v>2</v>
      </c>
      <c r="I2476" t="s">
        <v>2595</v>
      </c>
      <c r="J2476" t="s">
        <v>2590</v>
      </c>
      <c r="K2476">
        <v>30</v>
      </c>
      <c r="L2476" s="10" t="str">
        <f t="shared" si="114"/>
        <v xml:space="preserve">Gm. </v>
      </c>
      <c r="M2476" t="str">
        <f t="shared" si="116"/>
        <v>Gm. Żelazków</v>
      </c>
      <c r="O2476" s="69"/>
      <c r="P2476" s="71"/>
      <c r="Q2476" s="93"/>
    </row>
    <row r="2477" spans="5:17">
      <c r="E2477" s="62" t="str">
        <f t="shared" si="115"/>
        <v>3008000</v>
      </c>
      <c r="F2477">
        <v>8</v>
      </c>
      <c r="G2477">
        <v>0</v>
      </c>
      <c r="H2477" s="72">
        <v>0</v>
      </c>
      <c r="I2477" t="s">
        <v>304</v>
      </c>
      <c r="J2477" t="s">
        <v>2591</v>
      </c>
      <c r="K2477">
        <v>30</v>
      </c>
      <c r="L2477" s="10" t="str">
        <f t="shared" si="114"/>
        <v xml:space="preserve">Pow. </v>
      </c>
      <c r="M2477" t="str">
        <f t="shared" si="116"/>
        <v>Pow. Kępiński</v>
      </c>
      <c r="O2477" s="69"/>
      <c r="P2477" s="71"/>
      <c r="Q2477" s="93"/>
    </row>
    <row r="2478" spans="5:17">
      <c r="E2478" s="62" t="str">
        <f t="shared" si="115"/>
        <v>3008012</v>
      </c>
      <c r="F2478">
        <v>8</v>
      </c>
      <c r="G2478">
        <v>1</v>
      </c>
      <c r="H2478" s="72">
        <v>2</v>
      </c>
      <c r="I2478" t="s">
        <v>2595</v>
      </c>
      <c r="J2478" t="s">
        <v>868</v>
      </c>
      <c r="K2478">
        <v>30</v>
      </c>
      <c r="L2478" s="10" t="str">
        <f t="shared" si="114"/>
        <v xml:space="preserve">Gm. </v>
      </c>
      <c r="M2478" t="str">
        <f t="shared" si="116"/>
        <v>Gm. Baranów</v>
      </c>
      <c r="O2478" s="69"/>
      <c r="P2478" s="71"/>
      <c r="Q2478" s="93"/>
    </row>
    <row r="2479" spans="5:17">
      <c r="E2479" s="62" t="str">
        <f t="shared" si="115"/>
        <v>3008022</v>
      </c>
      <c r="F2479">
        <v>8</v>
      </c>
      <c r="G2479">
        <v>2</v>
      </c>
      <c r="H2479" s="72">
        <v>2</v>
      </c>
      <c r="I2479" t="s">
        <v>2595</v>
      </c>
      <c r="J2479" t="s">
        <v>2592</v>
      </c>
      <c r="K2479">
        <v>30</v>
      </c>
      <c r="L2479" s="10" t="str">
        <f t="shared" si="114"/>
        <v xml:space="preserve">Gm. </v>
      </c>
      <c r="M2479" t="str">
        <f t="shared" si="116"/>
        <v>Gm. Bralin</v>
      </c>
      <c r="O2479" s="69"/>
      <c r="P2479" s="71"/>
      <c r="Q2479" s="93"/>
    </row>
    <row r="2480" spans="5:17">
      <c r="E2480" s="62" t="str">
        <f t="shared" si="115"/>
        <v>3008033</v>
      </c>
      <c r="F2480">
        <v>8</v>
      </c>
      <c r="G2480">
        <v>3</v>
      </c>
      <c r="H2480" s="72">
        <v>3</v>
      </c>
      <c r="I2480" t="s">
        <v>2595</v>
      </c>
      <c r="J2480" t="s">
        <v>2593</v>
      </c>
      <c r="K2480">
        <v>30</v>
      </c>
      <c r="L2480" s="10" t="str">
        <f t="shared" si="114"/>
        <v xml:space="preserve">M.-Gm. </v>
      </c>
      <c r="M2480" t="str">
        <f t="shared" si="116"/>
        <v>M.-Gm. Kępno</v>
      </c>
      <c r="O2480" s="69"/>
      <c r="P2480" s="71"/>
      <c r="Q2480" s="93"/>
    </row>
    <row r="2481" spans="5:17">
      <c r="E2481" s="62" t="str">
        <f t="shared" si="115"/>
        <v>3008042</v>
      </c>
      <c r="F2481">
        <v>8</v>
      </c>
      <c r="G2481">
        <v>4</v>
      </c>
      <c r="H2481" s="72">
        <v>2</v>
      </c>
      <c r="I2481" t="s">
        <v>2595</v>
      </c>
      <c r="J2481" t="s">
        <v>2594</v>
      </c>
      <c r="K2481">
        <v>30</v>
      </c>
      <c r="L2481" s="10" t="str">
        <f t="shared" si="114"/>
        <v xml:space="preserve">Gm. </v>
      </c>
      <c r="M2481" t="str">
        <f t="shared" si="116"/>
        <v>Gm. Łęka Opatowska</v>
      </c>
      <c r="O2481" s="69"/>
      <c r="P2481" s="71"/>
      <c r="Q2481" s="93"/>
    </row>
    <row r="2482" spans="5:17">
      <c r="E2482" s="62" t="str">
        <f t="shared" si="115"/>
        <v>3008052</v>
      </c>
      <c r="F2482">
        <v>8</v>
      </c>
      <c r="G2482">
        <v>5</v>
      </c>
      <c r="H2482" s="72">
        <v>2</v>
      </c>
      <c r="I2482" t="s">
        <v>2595</v>
      </c>
      <c r="J2482" t="s">
        <v>0</v>
      </c>
      <c r="K2482">
        <v>30</v>
      </c>
      <c r="L2482" s="10" t="str">
        <f t="shared" si="114"/>
        <v xml:space="preserve">Gm. </v>
      </c>
      <c r="M2482" t="str">
        <f t="shared" si="116"/>
        <v>Gm. Perzów</v>
      </c>
      <c r="O2482" s="69"/>
      <c r="P2482" s="71"/>
      <c r="Q2482" s="93"/>
    </row>
    <row r="2483" spans="5:17">
      <c r="E2483" s="62" t="str">
        <f t="shared" si="115"/>
        <v>3008063</v>
      </c>
      <c r="F2483">
        <v>8</v>
      </c>
      <c r="G2483">
        <v>6</v>
      </c>
      <c r="H2483" s="72">
        <v>3</v>
      </c>
      <c r="I2483" t="s">
        <v>2595</v>
      </c>
      <c r="J2483" t="s">
        <v>1</v>
      </c>
      <c r="K2483">
        <v>30</v>
      </c>
      <c r="L2483" s="10" t="str">
        <f t="shared" si="114"/>
        <v xml:space="preserve">M.-Gm. </v>
      </c>
      <c r="M2483" t="str">
        <f t="shared" si="116"/>
        <v>M.-Gm. Rychtal</v>
      </c>
      <c r="O2483" s="69"/>
      <c r="P2483" s="71"/>
      <c r="Q2483" s="93">
        <v>1</v>
      </c>
    </row>
    <row r="2484" spans="5:17">
      <c r="E2484" s="62" t="str">
        <f t="shared" si="115"/>
        <v>3008072</v>
      </c>
      <c r="F2484">
        <v>8</v>
      </c>
      <c r="G2484">
        <v>7</v>
      </c>
      <c r="H2484" s="72">
        <v>2</v>
      </c>
      <c r="I2484" t="s">
        <v>2595</v>
      </c>
      <c r="J2484" t="s">
        <v>2</v>
      </c>
      <c r="K2484">
        <v>30</v>
      </c>
      <c r="L2484" s="10" t="str">
        <f t="shared" si="114"/>
        <v xml:space="preserve">Gm. </v>
      </c>
      <c r="M2484" t="str">
        <f t="shared" si="116"/>
        <v>Gm. Trzcinica</v>
      </c>
      <c r="O2484" s="69"/>
      <c r="P2484" s="71"/>
      <c r="Q2484" s="93"/>
    </row>
    <row r="2485" spans="5:17">
      <c r="E2485" s="62" t="str">
        <f t="shared" si="115"/>
        <v>3009000</v>
      </c>
      <c r="F2485">
        <v>9</v>
      </c>
      <c r="G2485">
        <v>0</v>
      </c>
      <c r="H2485" s="72">
        <v>0</v>
      </c>
      <c r="I2485" t="s">
        <v>304</v>
      </c>
      <c r="J2485" t="s">
        <v>3</v>
      </c>
      <c r="K2485">
        <v>30</v>
      </c>
      <c r="L2485" s="10" t="str">
        <f t="shared" si="114"/>
        <v xml:space="preserve">Pow. </v>
      </c>
      <c r="M2485" t="str">
        <f t="shared" si="116"/>
        <v>Pow. Kolski</v>
      </c>
      <c r="O2485" s="69"/>
      <c r="P2485" s="71"/>
      <c r="Q2485" s="93"/>
    </row>
    <row r="2486" spans="5:17">
      <c r="E2486" s="62" t="str">
        <f t="shared" si="115"/>
        <v>3009011</v>
      </c>
      <c r="F2486">
        <v>9</v>
      </c>
      <c r="G2486">
        <v>1</v>
      </c>
      <c r="H2486" s="72">
        <v>1</v>
      </c>
      <c r="I2486" t="s">
        <v>2595</v>
      </c>
      <c r="J2486" t="s">
        <v>4</v>
      </c>
      <c r="K2486">
        <v>30</v>
      </c>
      <c r="L2486" s="10" t="str">
        <f t="shared" si="114"/>
        <v xml:space="preserve">M. </v>
      </c>
      <c r="M2486" t="str">
        <f t="shared" si="116"/>
        <v>M. Koło</v>
      </c>
      <c r="O2486" s="69"/>
      <c r="P2486" s="71"/>
      <c r="Q2486" s="93"/>
    </row>
    <row r="2487" spans="5:17">
      <c r="E2487" s="62" t="str">
        <f t="shared" si="115"/>
        <v>3009022</v>
      </c>
      <c r="F2487">
        <v>9</v>
      </c>
      <c r="G2487">
        <v>2</v>
      </c>
      <c r="H2487" s="72">
        <v>2</v>
      </c>
      <c r="I2487" t="s">
        <v>2595</v>
      </c>
      <c r="J2487" t="s">
        <v>5</v>
      </c>
      <c r="K2487">
        <v>30</v>
      </c>
      <c r="L2487" s="10" t="str">
        <f t="shared" si="114"/>
        <v xml:space="preserve">Gm. </v>
      </c>
      <c r="M2487" t="str">
        <f t="shared" si="116"/>
        <v>Gm. Babiak</v>
      </c>
      <c r="O2487" s="69"/>
      <c r="P2487" s="71"/>
      <c r="Q2487" s="93"/>
    </row>
    <row r="2488" spans="5:17">
      <c r="E2488" s="62" t="str">
        <f t="shared" si="115"/>
        <v>3009032</v>
      </c>
      <c r="F2488">
        <v>9</v>
      </c>
      <c r="G2488">
        <v>3</v>
      </c>
      <c r="H2488" s="72">
        <v>2</v>
      </c>
      <c r="I2488" t="s">
        <v>2595</v>
      </c>
      <c r="J2488" t="s">
        <v>6</v>
      </c>
      <c r="K2488">
        <v>30</v>
      </c>
      <c r="L2488" s="10" t="str">
        <f t="shared" si="114"/>
        <v xml:space="preserve">Gm. </v>
      </c>
      <c r="M2488" t="str">
        <f t="shared" si="116"/>
        <v>Gm. Chodów</v>
      </c>
      <c r="O2488" s="69"/>
      <c r="P2488" s="71"/>
      <c r="Q2488" s="93"/>
    </row>
    <row r="2489" spans="5:17">
      <c r="E2489" s="62" t="str">
        <f t="shared" si="115"/>
        <v>3009043</v>
      </c>
      <c r="F2489">
        <v>9</v>
      </c>
      <c r="G2489">
        <v>4</v>
      </c>
      <c r="H2489" s="72">
        <v>3</v>
      </c>
      <c r="I2489" t="s">
        <v>2595</v>
      </c>
      <c r="J2489" t="s">
        <v>944</v>
      </c>
      <c r="K2489">
        <v>30</v>
      </c>
      <c r="L2489" s="10" t="str">
        <f t="shared" si="114"/>
        <v xml:space="preserve">M.-Gm. </v>
      </c>
      <c r="M2489" t="str">
        <f t="shared" si="116"/>
        <v>M.-Gm. Dąbie</v>
      </c>
      <c r="O2489" s="69"/>
      <c r="P2489" s="71"/>
      <c r="Q2489" s="93"/>
    </row>
    <row r="2490" spans="5:17">
      <c r="E2490" s="62" t="str">
        <f t="shared" si="115"/>
        <v>3009052</v>
      </c>
      <c r="F2490">
        <v>9</v>
      </c>
      <c r="G2490">
        <v>5</v>
      </c>
      <c r="H2490" s="72">
        <v>2</v>
      </c>
      <c r="I2490" t="s">
        <v>2595</v>
      </c>
      <c r="J2490" t="s">
        <v>7</v>
      </c>
      <c r="K2490">
        <v>30</v>
      </c>
      <c r="L2490" s="10" t="str">
        <f t="shared" si="114"/>
        <v xml:space="preserve">Gm. </v>
      </c>
      <c r="M2490" t="str">
        <f t="shared" si="116"/>
        <v>Gm. Grzegorzew</v>
      </c>
      <c r="O2490" s="69"/>
      <c r="P2490" s="71"/>
      <c r="Q2490" s="93"/>
    </row>
    <row r="2491" spans="5:17">
      <c r="E2491" s="62" t="str">
        <f t="shared" si="115"/>
        <v>3009063</v>
      </c>
      <c r="F2491">
        <v>9</v>
      </c>
      <c r="G2491">
        <v>6</v>
      </c>
      <c r="H2491" s="72">
        <v>3</v>
      </c>
      <c r="I2491" t="s">
        <v>2595</v>
      </c>
      <c r="J2491" t="s">
        <v>936</v>
      </c>
      <c r="K2491">
        <v>30</v>
      </c>
      <c r="L2491" s="10" t="str">
        <f t="shared" si="114"/>
        <v xml:space="preserve">M.-Gm. </v>
      </c>
      <c r="M2491" t="str">
        <f t="shared" si="116"/>
        <v>M.-Gm. Kłodawa</v>
      </c>
      <c r="O2491" s="69"/>
      <c r="P2491" s="71"/>
      <c r="Q2491" s="93"/>
    </row>
    <row r="2492" spans="5:17">
      <c r="E2492" s="62" t="str">
        <f t="shared" si="115"/>
        <v>3009072</v>
      </c>
      <c r="F2492">
        <v>9</v>
      </c>
      <c r="G2492">
        <v>7</v>
      </c>
      <c r="H2492" s="72">
        <v>2</v>
      </c>
      <c r="I2492" t="s">
        <v>2595</v>
      </c>
      <c r="J2492" t="s">
        <v>4</v>
      </c>
      <c r="K2492">
        <v>30</v>
      </c>
      <c r="L2492" s="10" t="str">
        <f t="shared" si="114"/>
        <v xml:space="preserve">Gm. </v>
      </c>
      <c r="M2492" t="str">
        <f t="shared" si="116"/>
        <v>Gm. Koło</v>
      </c>
      <c r="O2492" s="69"/>
      <c r="P2492" s="71"/>
      <c r="Q2492" s="93"/>
    </row>
    <row r="2493" spans="5:17">
      <c r="E2493" s="62" t="str">
        <f t="shared" si="115"/>
        <v>3009082</v>
      </c>
      <c r="F2493">
        <v>9</v>
      </c>
      <c r="G2493">
        <v>8</v>
      </c>
      <c r="H2493" s="72">
        <v>2</v>
      </c>
      <c r="I2493" t="s">
        <v>2595</v>
      </c>
      <c r="J2493" t="s">
        <v>8</v>
      </c>
      <c r="K2493">
        <v>30</v>
      </c>
      <c r="L2493" s="10" t="str">
        <f t="shared" si="114"/>
        <v xml:space="preserve">Gm. </v>
      </c>
      <c r="M2493" t="str">
        <f t="shared" si="116"/>
        <v>Gm. Kościelec</v>
      </c>
      <c r="O2493" s="69"/>
      <c r="P2493" s="71"/>
      <c r="Q2493" s="93"/>
    </row>
    <row r="2494" spans="5:17">
      <c r="E2494" s="62" t="str">
        <f t="shared" si="115"/>
        <v>3009092</v>
      </c>
      <c r="F2494">
        <v>9</v>
      </c>
      <c r="G2494">
        <v>9</v>
      </c>
      <c r="H2494" s="72">
        <v>2</v>
      </c>
      <c r="I2494" t="s">
        <v>2595</v>
      </c>
      <c r="J2494" t="s">
        <v>9</v>
      </c>
      <c r="K2494">
        <v>30</v>
      </c>
      <c r="L2494" s="10" t="str">
        <f t="shared" si="114"/>
        <v xml:space="preserve">Gm. </v>
      </c>
      <c r="M2494" t="str">
        <f t="shared" si="116"/>
        <v>Gm. Olszówka</v>
      </c>
      <c r="O2494" s="69"/>
      <c r="P2494" s="71"/>
      <c r="Q2494" s="93"/>
    </row>
    <row r="2495" spans="5:17">
      <c r="E2495" s="62" t="str">
        <f t="shared" si="115"/>
        <v>3009102</v>
      </c>
      <c r="F2495">
        <v>9</v>
      </c>
      <c r="G2495">
        <v>10</v>
      </c>
      <c r="H2495" s="72">
        <v>2</v>
      </c>
      <c r="I2495" t="s">
        <v>2595</v>
      </c>
      <c r="J2495" t="s">
        <v>10</v>
      </c>
      <c r="K2495">
        <v>30</v>
      </c>
      <c r="L2495" s="10" t="str">
        <f t="shared" si="114"/>
        <v xml:space="preserve">Gm. </v>
      </c>
      <c r="M2495" t="str">
        <f t="shared" si="116"/>
        <v>Gm. Osiek Mały</v>
      </c>
      <c r="O2495" s="69"/>
      <c r="P2495" s="71"/>
      <c r="Q2495" s="93"/>
    </row>
    <row r="2496" spans="5:17">
      <c r="E2496" s="62" t="str">
        <f t="shared" si="115"/>
        <v>3009113</v>
      </c>
      <c r="F2496">
        <v>9</v>
      </c>
      <c r="G2496">
        <v>11</v>
      </c>
      <c r="H2496" s="72">
        <v>3</v>
      </c>
      <c r="I2496" t="s">
        <v>2595</v>
      </c>
      <c r="J2496" t="s">
        <v>11</v>
      </c>
      <c r="K2496">
        <v>30</v>
      </c>
      <c r="L2496" s="10" t="str">
        <f t="shared" si="114"/>
        <v xml:space="preserve">M.-Gm. </v>
      </c>
      <c r="M2496" t="str">
        <f t="shared" si="116"/>
        <v>M.-Gm. Przedecz</v>
      </c>
      <c r="O2496" s="69"/>
      <c r="P2496" s="71"/>
      <c r="Q2496" s="93"/>
    </row>
    <row r="2497" spans="5:17">
      <c r="E2497" s="62" t="str">
        <f t="shared" si="115"/>
        <v>3010000</v>
      </c>
      <c r="F2497">
        <v>10</v>
      </c>
      <c r="G2497">
        <v>0</v>
      </c>
      <c r="H2497" s="72">
        <v>0</v>
      </c>
      <c r="I2497" t="s">
        <v>304</v>
      </c>
      <c r="J2497" t="s">
        <v>12</v>
      </c>
      <c r="K2497">
        <v>30</v>
      </c>
      <c r="L2497" s="10" t="str">
        <f t="shared" ref="L2497:L2561" si="117">+IF(H2497=1,"M. ",IF(H2497=2,"Gm. ",IF(H2497=3,"M.-Gm. ",IF(F2497&gt;60,"M. ",LEFT(I2497,3)&amp;". "))))</f>
        <v xml:space="preserve">Pow. </v>
      </c>
      <c r="M2497" t="str">
        <f t="shared" si="116"/>
        <v>Pow. Koniński</v>
      </c>
      <c r="O2497" s="69"/>
      <c r="P2497" s="71"/>
      <c r="Q2497" s="93"/>
    </row>
    <row r="2498" spans="5:17">
      <c r="E2498" s="62" t="str">
        <f t="shared" si="115"/>
        <v>3010013</v>
      </c>
      <c r="F2498">
        <v>10</v>
      </c>
      <c r="G2498">
        <v>1</v>
      </c>
      <c r="H2498" s="72">
        <v>3</v>
      </c>
      <c r="I2498" t="s">
        <v>2595</v>
      </c>
      <c r="J2498" t="s">
        <v>13</v>
      </c>
      <c r="K2498">
        <v>30</v>
      </c>
      <c r="L2498" s="10" t="str">
        <f t="shared" si="117"/>
        <v xml:space="preserve">M.-Gm. </v>
      </c>
      <c r="M2498" t="str">
        <f t="shared" si="116"/>
        <v>M.-Gm. Golina</v>
      </c>
      <c r="O2498" s="69"/>
      <c r="P2498" s="71"/>
      <c r="Q2498" s="93"/>
    </row>
    <row r="2499" spans="5:17">
      <c r="E2499" s="62" t="str">
        <f t="shared" ref="E2499:E2562" si="118">TEXT(K2499,"00")&amp;TEXT(F2499,"00")&amp;TEXT(G2499,"00")&amp;TEXT(H2499,"0")</f>
        <v>3010022</v>
      </c>
      <c r="F2499">
        <v>10</v>
      </c>
      <c r="G2499">
        <v>2</v>
      </c>
      <c r="H2499" s="72">
        <v>2</v>
      </c>
      <c r="I2499" t="s">
        <v>2595</v>
      </c>
      <c r="J2499" t="s">
        <v>14</v>
      </c>
      <c r="K2499">
        <v>30</v>
      </c>
      <c r="L2499" s="10" t="str">
        <f t="shared" si="117"/>
        <v xml:space="preserve">Gm. </v>
      </c>
      <c r="M2499" t="str">
        <f t="shared" ref="M2499:M2562" si="119">+L2499&amp;PROPER(J2499)</f>
        <v>Gm. Grodziec</v>
      </c>
      <c r="O2499" s="69"/>
      <c r="P2499" s="71"/>
      <c r="Q2499" s="93"/>
    </row>
    <row r="2500" spans="5:17">
      <c r="E2500" s="62" t="str">
        <f t="shared" si="118"/>
        <v>3010032</v>
      </c>
      <c r="F2500">
        <v>10</v>
      </c>
      <c r="G2500">
        <v>3</v>
      </c>
      <c r="H2500" s="72">
        <v>2</v>
      </c>
      <c r="I2500" t="s">
        <v>2595</v>
      </c>
      <c r="J2500" t="s">
        <v>15</v>
      </c>
      <c r="K2500">
        <v>30</v>
      </c>
      <c r="L2500" s="10" t="str">
        <f t="shared" si="117"/>
        <v xml:space="preserve">Gm. </v>
      </c>
      <c r="M2500" t="str">
        <f t="shared" si="119"/>
        <v>Gm. Kazimierz Biskupi</v>
      </c>
      <c r="O2500" s="69"/>
      <c r="P2500" s="71"/>
      <c r="Q2500" s="93"/>
    </row>
    <row r="2501" spans="5:17">
      <c r="E2501" s="62" t="str">
        <f t="shared" si="118"/>
        <v>3010043</v>
      </c>
      <c r="F2501">
        <v>10</v>
      </c>
      <c r="G2501">
        <v>4</v>
      </c>
      <c r="H2501" s="72">
        <v>3</v>
      </c>
      <c r="I2501" t="s">
        <v>2595</v>
      </c>
      <c r="J2501" t="s">
        <v>16</v>
      </c>
      <c r="K2501">
        <v>30</v>
      </c>
      <c r="L2501" s="10" t="str">
        <f t="shared" si="117"/>
        <v xml:space="preserve">M.-Gm. </v>
      </c>
      <c r="M2501" t="str">
        <f t="shared" si="119"/>
        <v>M.-Gm. Kleczew</v>
      </c>
      <c r="O2501" s="69"/>
      <c r="P2501" s="71"/>
      <c r="Q2501" s="93"/>
    </row>
    <row r="2502" spans="5:17">
      <c r="E2502" s="62" t="str">
        <f t="shared" si="118"/>
        <v>3010052</v>
      </c>
      <c r="F2502">
        <v>10</v>
      </c>
      <c r="G2502">
        <v>5</v>
      </c>
      <c r="H2502" s="72">
        <v>2</v>
      </c>
      <c r="I2502" t="s">
        <v>2595</v>
      </c>
      <c r="J2502" t="s">
        <v>17</v>
      </c>
      <c r="K2502">
        <v>30</v>
      </c>
      <c r="L2502" s="10" t="str">
        <f t="shared" si="117"/>
        <v xml:space="preserve">Gm. </v>
      </c>
      <c r="M2502" t="str">
        <f t="shared" si="119"/>
        <v>Gm. Kramsk</v>
      </c>
      <c r="O2502" s="69"/>
      <c r="P2502" s="71"/>
      <c r="Q2502" s="93"/>
    </row>
    <row r="2503" spans="5:17">
      <c r="E2503" s="62" t="str">
        <f t="shared" si="118"/>
        <v>3010062</v>
      </c>
      <c r="F2503">
        <v>10</v>
      </c>
      <c r="G2503">
        <v>6</v>
      </c>
      <c r="H2503" s="72">
        <v>2</v>
      </c>
      <c r="I2503" t="s">
        <v>2595</v>
      </c>
      <c r="J2503" t="s">
        <v>18</v>
      </c>
      <c r="K2503">
        <v>30</v>
      </c>
      <c r="L2503" s="10" t="str">
        <f t="shared" si="117"/>
        <v xml:space="preserve">Gm. </v>
      </c>
      <c r="M2503" t="str">
        <f t="shared" si="119"/>
        <v>Gm. Krzymów</v>
      </c>
      <c r="O2503" s="69"/>
      <c r="P2503" s="71"/>
      <c r="Q2503" s="93"/>
    </row>
    <row r="2504" spans="5:17">
      <c r="E2504" s="62" t="str">
        <f t="shared" si="118"/>
        <v>3010073</v>
      </c>
      <c r="F2504">
        <v>10</v>
      </c>
      <c r="G2504">
        <v>7</v>
      </c>
      <c r="H2504" s="72">
        <v>3</v>
      </c>
      <c r="I2504" t="s">
        <v>2595</v>
      </c>
      <c r="J2504" t="s">
        <v>19</v>
      </c>
      <c r="K2504">
        <v>30</v>
      </c>
      <c r="L2504" s="10" t="str">
        <f t="shared" si="117"/>
        <v xml:space="preserve">M.-Gm. </v>
      </c>
      <c r="M2504" t="str">
        <f t="shared" si="119"/>
        <v>M.-Gm. Rychwał</v>
      </c>
      <c r="O2504" s="69"/>
      <c r="P2504" s="71"/>
      <c r="Q2504" s="93"/>
    </row>
    <row r="2505" spans="5:17">
      <c r="E2505" s="62" t="str">
        <f t="shared" si="118"/>
        <v>3010082</v>
      </c>
      <c r="F2505">
        <v>10</v>
      </c>
      <c r="G2505">
        <v>8</v>
      </c>
      <c r="H2505" s="72">
        <v>2</v>
      </c>
      <c r="I2505" t="s">
        <v>2595</v>
      </c>
      <c r="J2505" t="s">
        <v>1067</v>
      </c>
      <c r="K2505">
        <v>30</v>
      </c>
      <c r="L2505" s="10" t="str">
        <f t="shared" si="117"/>
        <v xml:space="preserve">Gm. </v>
      </c>
      <c r="M2505" t="str">
        <f t="shared" si="119"/>
        <v>Gm. Rzgów</v>
      </c>
      <c r="O2505" s="69"/>
      <c r="P2505" s="71"/>
      <c r="Q2505" s="93"/>
    </row>
    <row r="2506" spans="5:17">
      <c r="E2506" s="62" t="str">
        <f t="shared" si="118"/>
        <v>3010092</v>
      </c>
      <c r="F2506">
        <v>10</v>
      </c>
      <c r="G2506">
        <v>9</v>
      </c>
      <c r="H2506" s="72">
        <v>2</v>
      </c>
      <c r="I2506" t="s">
        <v>2595</v>
      </c>
      <c r="J2506" t="s">
        <v>20</v>
      </c>
      <c r="K2506">
        <v>30</v>
      </c>
      <c r="L2506" s="10" t="str">
        <f t="shared" si="117"/>
        <v xml:space="preserve">Gm. </v>
      </c>
      <c r="M2506" t="str">
        <f t="shared" si="119"/>
        <v>Gm. Skulsk</v>
      </c>
      <c r="O2506" s="69"/>
      <c r="P2506" s="71"/>
      <c r="Q2506" s="93"/>
    </row>
    <row r="2507" spans="5:17">
      <c r="E2507" s="62" t="str">
        <f t="shared" si="118"/>
        <v>3010103</v>
      </c>
      <c r="F2507">
        <v>10</v>
      </c>
      <c r="G2507">
        <v>10</v>
      </c>
      <c r="H2507" s="72">
        <v>3</v>
      </c>
      <c r="I2507" t="s">
        <v>2595</v>
      </c>
      <c r="J2507" t="s">
        <v>21</v>
      </c>
      <c r="K2507">
        <v>30</v>
      </c>
      <c r="L2507" s="10" t="str">
        <f t="shared" si="117"/>
        <v xml:space="preserve">M.-Gm. </v>
      </c>
      <c r="M2507" t="str">
        <f t="shared" si="119"/>
        <v>M.-Gm. Sompolno</v>
      </c>
      <c r="O2507" s="69"/>
      <c r="P2507" s="71"/>
      <c r="Q2507" s="93"/>
    </row>
    <row r="2508" spans="5:17">
      <c r="E2508" s="62" t="str">
        <f t="shared" si="118"/>
        <v>3010112</v>
      </c>
      <c r="F2508">
        <v>10</v>
      </c>
      <c r="G2508">
        <v>11</v>
      </c>
      <c r="H2508" s="72">
        <v>2</v>
      </c>
      <c r="I2508" t="s">
        <v>2595</v>
      </c>
      <c r="J2508" t="s">
        <v>22</v>
      </c>
      <c r="K2508">
        <v>30</v>
      </c>
      <c r="L2508" s="10" t="str">
        <f t="shared" si="117"/>
        <v xml:space="preserve">Gm. </v>
      </c>
      <c r="M2508" t="str">
        <f t="shared" si="119"/>
        <v>Gm. Stare Miasto</v>
      </c>
      <c r="O2508" s="69"/>
      <c r="P2508" s="71"/>
      <c r="Q2508" s="93"/>
    </row>
    <row r="2509" spans="5:17">
      <c r="E2509" s="62" t="str">
        <f t="shared" si="118"/>
        <v>3010123</v>
      </c>
      <c r="F2509">
        <v>10</v>
      </c>
      <c r="G2509">
        <v>12</v>
      </c>
      <c r="H2509" s="72">
        <v>3</v>
      </c>
      <c r="I2509" t="s">
        <v>2595</v>
      </c>
      <c r="J2509" t="s">
        <v>23</v>
      </c>
      <c r="K2509">
        <v>30</v>
      </c>
      <c r="L2509" s="10" t="str">
        <f t="shared" si="117"/>
        <v xml:space="preserve">M.-Gm. </v>
      </c>
      <c r="M2509" t="str">
        <f t="shared" si="119"/>
        <v>M.-Gm. Ślesin</v>
      </c>
      <c r="O2509" s="69"/>
      <c r="P2509" s="71"/>
      <c r="Q2509" s="93"/>
    </row>
    <row r="2510" spans="5:17">
      <c r="E2510" s="62" t="str">
        <f t="shared" si="118"/>
        <v>3010132</v>
      </c>
      <c r="F2510">
        <v>10</v>
      </c>
      <c r="G2510">
        <v>13</v>
      </c>
      <c r="H2510" s="72">
        <v>2</v>
      </c>
      <c r="I2510" t="s">
        <v>2595</v>
      </c>
      <c r="J2510" t="s">
        <v>24</v>
      </c>
      <c r="K2510">
        <v>30</v>
      </c>
      <c r="L2510" s="10" t="str">
        <f t="shared" si="117"/>
        <v xml:space="preserve">Gm. </v>
      </c>
      <c r="M2510" t="str">
        <f t="shared" si="119"/>
        <v>Gm. Wierzbinek</v>
      </c>
      <c r="O2510" s="69"/>
      <c r="P2510" s="71"/>
      <c r="Q2510" s="93"/>
    </row>
    <row r="2511" spans="5:17">
      <c r="E2511" s="62" t="str">
        <f t="shared" si="118"/>
        <v>3010142</v>
      </c>
      <c r="F2511">
        <v>10</v>
      </c>
      <c r="G2511">
        <v>14</v>
      </c>
      <c r="H2511" s="72">
        <v>2</v>
      </c>
      <c r="I2511" t="s">
        <v>2595</v>
      </c>
      <c r="J2511" t="s">
        <v>25</v>
      </c>
      <c r="K2511">
        <v>30</v>
      </c>
      <c r="L2511" s="10" t="str">
        <f t="shared" si="117"/>
        <v xml:space="preserve">Gm. </v>
      </c>
      <c r="M2511" t="str">
        <f t="shared" si="119"/>
        <v>Gm. Wilczyn</v>
      </c>
      <c r="O2511" s="69"/>
      <c r="P2511" s="71"/>
      <c r="Q2511" s="93"/>
    </row>
    <row r="2512" spans="5:17">
      <c r="E2512" s="62" t="str">
        <f t="shared" si="118"/>
        <v>3011000</v>
      </c>
      <c r="F2512">
        <v>11</v>
      </c>
      <c r="G2512">
        <v>0</v>
      </c>
      <c r="H2512" s="72">
        <v>0</v>
      </c>
      <c r="I2512" t="s">
        <v>304</v>
      </c>
      <c r="J2512" t="s">
        <v>26</v>
      </c>
      <c r="K2512">
        <v>30</v>
      </c>
      <c r="L2512" s="10" t="str">
        <f t="shared" si="117"/>
        <v xml:space="preserve">Pow. </v>
      </c>
      <c r="M2512" t="str">
        <f t="shared" si="119"/>
        <v>Pow. Kościański</v>
      </c>
      <c r="O2512" s="69"/>
      <c r="P2512" s="71"/>
      <c r="Q2512" s="93"/>
    </row>
    <row r="2513" spans="5:17">
      <c r="E2513" s="62" t="str">
        <f t="shared" si="118"/>
        <v>3011011</v>
      </c>
      <c r="F2513">
        <v>11</v>
      </c>
      <c r="G2513">
        <v>1</v>
      </c>
      <c r="H2513" s="72">
        <v>1</v>
      </c>
      <c r="I2513" t="s">
        <v>2595</v>
      </c>
      <c r="J2513" t="s">
        <v>27</v>
      </c>
      <c r="K2513">
        <v>30</v>
      </c>
      <c r="L2513" s="10" t="str">
        <f t="shared" si="117"/>
        <v xml:space="preserve">M. </v>
      </c>
      <c r="M2513" t="str">
        <f t="shared" si="119"/>
        <v>M. Kościan</v>
      </c>
      <c r="O2513" s="69"/>
      <c r="P2513" s="71"/>
      <c r="Q2513" s="93"/>
    </row>
    <row r="2514" spans="5:17">
      <c r="E2514" s="62" t="str">
        <f t="shared" si="118"/>
        <v>3011023</v>
      </c>
      <c r="F2514">
        <v>11</v>
      </c>
      <c r="G2514">
        <v>2</v>
      </c>
      <c r="H2514" s="72">
        <v>3</v>
      </c>
      <c r="I2514" t="s">
        <v>2595</v>
      </c>
      <c r="J2514" t="s">
        <v>28</v>
      </c>
      <c r="K2514">
        <v>30</v>
      </c>
      <c r="L2514" s="10" t="str">
        <f t="shared" si="117"/>
        <v xml:space="preserve">M.-Gm. </v>
      </c>
      <c r="M2514" t="str">
        <f t="shared" si="119"/>
        <v>M.-Gm. Czempiń</v>
      </c>
      <c r="O2514" s="69"/>
      <c r="P2514" s="71"/>
      <c r="Q2514" s="93"/>
    </row>
    <row r="2515" spans="5:17">
      <c r="E2515" s="62" t="str">
        <f t="shared" si="118"/>
        <v>3011032</v>
      </c>
      <c r="F2515">
        <v>11</v>
      </c>
      <c r="G2515">
        <v>3</v>
      </c>
      <c r="H2515" s="72">
        <v>2</v>
      </c>
      <c r="I2515" t="s">
        <v>2595</v>
      </c>
      <c r="J2515" t="s">
        <v>27</v>
      </c>
      <c r="K2515">
        <v>30</v>
      </c>
      <c r="L2515" s="10" t="str">
        <f t="shared" si="117"/>
        <v xml:space="preserve">Gm. </v>
      </c>
      <c r="M2515" t="str">
        <f t="shared" si="119"/>
        <v>Gm. Kościan</v>
      </c>
      <c r="O2515" s="69"/>
      <c r="P2515" s="71"/>
      <c r="Q2515" s="93"/>
    </row>
    <row r="2516" spans="5:17">
      <c r="E2516" s="62" t="str">
        <f t="shared" si="118"/>
        <v>3011043</v>
      </c>
      <c r="F2516">
        <v>11</v>
      </c>
      <c r="G2516">
        <v>4</v>
      </c>
      <c r="H2516" s="72">
        <v>3</v>
      </c>
      <c r="I2516" t="s">
        <v>2595</v>
      </c>
      <c r="J2516" t="s">
        <v>29</v>
      </c>
      <c r="K2516">
        <v>30</v>
      </c>
      <c r="L2516" s="10" t="str">
        <f t="shared" si="117"/>
        <v xml:space="preserve">M.-Gm. </v>
      </c>
      <c r="M2516" t="str">
        <f t="shared" si="119"/>
        <v>M.-Gm. Krzywiń</v>
      </c>
      <c r="O2516" s="69"/>
      <c r="P2516" s="71"/>
      <c r="Q2516" s="93"/>
    </row>
    <row r="2517" spans="5:17">
      <c r="E2517" s="62" t="str">
        <f t="shared" si="118"/>
        <v>3011053</v>
      </c>
      <c r="F2517">
        <v>11</v>
      </c>
      <c r="G2517">
        <v>5</v>
      </c>
      <c r="H2517" s="72">
        <v>3</v>
      </c>
      <c r="I2517" t="s">
        <v>2595</v>
      </c>
      <c r="J2517" t="s">
        <v>30</v>
      </c>
      <c r="K2517">
        <v>30</v>
      </c>
      <c r="L2517" s="10" t="str">
        <f t="shared" si="117"/>
        <v xml:space="preserve">M.-Gm. </v>
      </c>
      <c r="M2517" t="str">
        <f t="shared" si="119"/>
        <v>M.-Gm. Śmigiel</v>
      </c>
      <c r="O2517" s="69"/>
      <c r="P2517" s="71"/>
      <c r="Q2517" s="93"/>
    </row>
    <row r="2518" spans="5:17">
      <c r="E2518" s="62" t="str">
        <f t="shared" si="118"/>
        <v>3012000</v>
      </c>
      <c r="F2518">
        <v>12</v>
      </c>
      <c r="G2518">
        <v>0</v>
      </c>
      <c r="H2518" s="72">
        <v>0</v>
      </c>
      <c r="I2518" t="s">
        <v>304</v>
      </c>
      <c r="J2518" t="s">
        <v>31</v>
      </c>
      <c r="K2518">
        <v>30</v>
      </c>
      <c r="L2518" s="10" t="str">
        <f t="shared" si="117"/>
        <v xml:space="preserve">Pow. </v>
      </c>
      <c r="M2518" t="str">
        <f t="shared" si="119"/>
        <v>Pow. Krotoszyński</v>
      </c>
      <c r="O2518" s="69"/>
      <c r="P2518" s="71"/>
      <c r="Q2518" s="93"/>
    </row>
    <row r="2519" spans="5:17">
      <c r="E2519" s="62" t="str">
        <f t="shared" si="118"/>
        <v>3012011</v>
      </c>
      <c r="F2519">
        <v>12</v>
      </c>
      <c r="G2519">
        <v>1</v>
      </c>
      <c r="H2519" s="72">
        <v>1</v>
      </c>
      <c r="I2519" t="s">
        <v>2595</v>
      </c>
      <c r="J2519" t="s">
        <v>1093</v>
      </c>
      <c r="K2519">
        <v>30</v>
      </c>
      <c r="L2519" s="10" t="str">
        <f t="shared" si="117"/>
        <v xml:space="preserve">M. </v>
      </c>
      <c r="M2519" t="str">
        <f t="shared" si="119"/>
        <v>M. Sulmierzyce</v>
      </c>
      <c r="O2519" s="69"/>
      <c r="P2519" s="71"/>
      <c r="Q2519" s="93"/>
    </row>
    <row r="2520" spans="5:17">
      <c r="E2520" s="62" t="str">
        <f t="shared" si="118"/>
        <v>3012023</v>
      </c>
      <c r="F2520">
        <v>12</v>
      </c>
      <c r="G2520">
        <v>2</v>
      </c>
      <c r="H2520" s="72">
        <v>3</v>
      </c>
      <c r="I2520" t="s">
        <v>2595</v>
      </c>
      <c r="J2520" t="s">
        <v>32</v>
      </c>
      <c r="K2520">
        <v>30</v>
      </c>
      <c r="L2520" s="10" t="str">
        <f t="shared" si="117"/>
        <v xml:space="preserve">M.-Gm. </v>
      </c>
      <c r="M2520" t="str">
        <f t="shared" si="119"/>
        <v>M.-Gm. Kobylin</v>
      </c>
      <c r="O2520" s="69"/>
      <c r="P2520" s="71"/>
      <c r="Q2520" s="93"/>
    </row>
    <row r="2521" spans="5:17">
      <c r="E2521" s="62" t="str">
        <f t="shared" si="118"/>
        <v>3012033</v>
      </c>
      <c r="F2521">
        <v>12</v>
      </c>
      <c r="G2521">
        <v>3</v>
      </c>
      <c r="H2521" s="72">
        <v>3</v>
      </c>
      <c r="I2521" t="s">
        <v>2595</v>
      </c>
      <c r="J2521" t="s">
        <v>33</v>
      </c>
      <c r="K2521">
        <v>30</v>
      </c>
      <c r="L2521" s="10" t="str">
        <f t="shared" si="117"/>
        <v xml:space="preserve">M.-Gm. </v>
      </c>
      <c r="M2521" t="str">
        <f t="shared" si="119"/>
        <v>M.-Gm. Koźmin Wielkopolski</v>
      </c>
      <c r="O2521" s="69"/>
      <c r="P2521" s="71"/>
      <c r="Q2521" s="93"/>
    </row>
    <row r="2522" spans="5:17">
      <c r="E2522" s="62" t="str">
        <f t="shared" si="118"/>
        <v>3012043</v>
      </c>
      <c r="F2522">
        <v>12</v>
      </c>
      <c r="G2522">
        <v>4</v>
      </c>
      <c r="H2522" s="72">
        <v>3</v>
      </c>
      <c r="I2522" t="s">
        <v>2595</v>
      </c>
      <c r="J2522" t="s">
        <v>34</v>
      </c>
      <c r="K2522">
        <v>30</v>
      </c>
      <c r="L2522" s="10" t="str">
        <f t="shared" si="117"/>
        <v xml:space="preserve">M.-Gm. </v>
      </c>
      <c r="M2522" t="str">
        <f t="shared" si="119"/>
        <v>M.-Gm. Krotoszyn</v>
      </c>
      <c r="O2522" s="69"/>
      <c r="P2522" s="71"/>
      <c r="Q2522" s="93"/>
    </row>
    <row r="2523" spans="5:17">
      <c r="E2523" s="62" t="str">
        <f t="shared" si="118"/>
        <v>3012052</v>
      </c>
      <c r="F2523">
        <v>12</v>
      </c>
      <c r="G2523">
        <v>5</v>
      </c>
      <c r="H2523" s="72">
        <v>2</v>
      </c>
      <c r="I2523" t="s">
        <v>2595</v>
      </c>
      <c r="J2523" t="s">
        <v>35</v>
      </c>
      <c r="K2523">
        <v>30</v>
      </c>
      <c r="L2523" s="10" t="str">
        <f t="shared" si="117"/>
        <v xml:space="preserve">Gm. </v>
      </c>
      <c r="M2523" t="str">
        <f t="shared" si="119"/>
        <v>Gm. Rozdrażew</v>
      </c>
      <c r="O2523" s="69"/>
      <c r="P2523" s="71"/>
      <c r="Q2523" s="93"/>
    </row>
    <row r="2524" spans="5:17">
      <c r="E2524" s="62" t="str">
        <f t="shared" si="118"/>
        <v>3012063</v>
      </c>
      <c r="F2524">
        <v>12</v>
      </c>
      <c r="G2524">
        <v>6</v>
      </c>
      <c r="H2524" s="72">
        <v>3</v>
      </c>
      <c r="I2524" t="s">
        <v>2595</v>
      </c>
      <c r="J2524" t="s">
        <v>1061</v>
      </c>
      <c r="K2524">
        <v>30</v>
      </c>
      <c r="L2524" s="10" t="str">
        <f t="shared" si="117"/>
        <v xml:space="preserve">M.-Gm. </v>
      </c>
      <c r="M2524" t="str">
        <f t="shared" si="119"/>
        <v>M.-Gm. Zduny</v>
      </c>
      <c r="O2524" s="69"/>
      <c r="P2524" s="71"/>
      <c r="Q2524" s="93"/>
    </row>
    <row r="2525" spans="5:17">
      <c r="E2525" s="62" t="str">
        <f t="shared" si="118"/>
        <v>3013000</v>
      </c>
      <c r="F2525">
        <v>13</v>
      </c>
      <c r="G2525">
        <v>0</v>
      </c>
      <c r="H2525" s="72">
        <v>0</v>
      </c>
      <c r="I2525" t="s">
        <v>304</v>
      </c>
      <c r="J2525" t="s">
        <v>36</v>
      </c>
      <c r="K2525">
        <v>30</v>
      </c>
      <c r="L2525" s="10" t="str">
        <f t="shared" si="117"/>
        <v xml:space="preserve">Pow. </v>
      </c>
      <c r="M2525" t="str">
        <f t="shared" si="119"/>
        <v>Pow. Leszczyński</v>
      </c>
      <c r="O2525" s="69"/>
      <c r="P2525" s="71"/>
      <c r="Q2525" s="93"/>
    </row>
    <row r="2526" spans="5:17">
      <c r="E2526" s="62" t="str">
        <f t="shared" si="118"/>
        <v>3013012</v>
      </c>
      <c r="F2526">
        <v>13</v>
      </c>
      <c r="G2526">
        <v>1</v>
      </c>
      <c r="H2526" s="72">
        <v>2</v>
      </c>
      <c r="I2526" t="s">
        <v>2595</v>
      </c>
      <c r="J2526" t="s">
        <v>37</v>
      </c>
      <c r="K2526">
        <v>30</v>
      </c>
      <c r="L2526" s="10" t="str">
        <f t="shared" si="117"/>
        <v xml:space="preserve">Gm. </v>
      </c>
      <c r="M2526" t="str">
        <f t="shared" si="119"/>
        <v>Gm. Krzemieniewo</v>
      </c>
      <c r="O2526" s="69"/>
      <c r="P2526" s="71"/>
      <c r="Q2526" s="93"/>
    </row>
    <row r="2527" spans="5:17">
      <c r="E2527" s="62" t="str">
        <f t="shared" si="118"/>
        <v>3013022</v>
      </c>
      <c r="F2527">
        <v>13</v>
      </c>
      <c r="G2527">
        <v>2</v>
      </c>
      <c r="H2527" s="72">
        <v>2</v>
      </c>
      <c r="I2527" t="s">
        <v>2595</v>
      </c>
      <c r="J2527" t="s">
        <v>631</v>
      </c>
      <c r="K2527">
        <v>30</v>
      </c>
      <c r="L2527" s="10" t="str">
        <f t="shared" si="117"/>
        <v xml:space="preserve">Gm. </v>
      </c>
      <c r="M2527" t="str">
        <f t="shared" si="119"/>
        <v>Gm. Lipno</v>
      </c>
      <c r="O2527" s="69"/>
      <c r="P2527" s="71"/>
      <c r="Q2527" s="93"/>
    </row>
    <row r="2528" spans="5:17">
      <c r="E2528" s="62" t="str">
        <f t="shared" si="118"/>
        <v>3013033</v>
      </c>
      <c r="F2528">
        <v>13</v>
      </c>
      <c r="G2528">
        <v>3</v>
      </c>
      <c r="H2528" s="72">
        <v>3</v>
      </c>
      <c r="I2528" t="s">
        <v>2595</v>
      </c>
      <c r="J2528" t="s">
        <v>2139</v>
      </c>
      <c r="K2528">
        <v>30</v>
      </c>
      <c r="L2528" s="10" t="str">
        <f t="shared" si="117"/>
        <v xml:space="preserve">M.-Gm. </v>
      </c>
      <c r="M2528" t="str">
        <f t="shared" si="119"/>
        <v>M.-Gm. Osieczna</v>
      </c>
      <c r="O2528" s="69"/>
      <c r="P2528" s="71"/>
      <c r="Q2528" s="93"/>
    </row>
    <row r="2529" spans="5:17">
      <c r="E2529" s="62" t="str">
        <f t="shared" si="118"/>
        <v>3013043</v>
      </c>
      <c r="F2529">
        <v>13</v>
      </c>
      <c r="G2529">
        <v>4</v>
      </c>
      <c r="H2529" s="72">
        <v>3</v>
      </c>
      <c r="I2529" t="s">
        <v>2595</v>
      </c>
      <c r="J2529" t="s">
        <v>38</v>
      </c>
      <c r="K2529">
        <v>30</v>
      </c>
      <c r="L2529" s="10" t="str">
        <f t="shared" si="117"/>
        <v xml:space="preserve">M.-Gm. </v>
      </c>
      <c r="M2529" t="str">
        <f t="shared" si="119"/>
        <v>M.-Gm. Rydzyna</v>
      </c>
      <c r="O2529" s="69"/>
      <c r="P2529" s="71"/>
      <c r="Q2529" s="93"/>
    </row>
    <row r="2530" spans="5:17">
      <c r="E2530" s="62" t="str">
        <f t="shared" si="118"/>
        <v>3013052</v>
      </c>
      <c r="F2530">
        <v>13</v>
      </c>
      <c r="G2530">
        <v>5</v>
      </c>
      <c r="H2530" s="72">
        <v>2</v>
      </c>
      <c r="I2530" t="s">
        <v>2595</v>
      </c>
      <c r="J2530" t="s">
        <v>39</v>
      </c>
      <c r="K2530">
        <v>30</v>
      </c>
      <c r="L2530" s="10" t="str">
        <f t="shared" si="117"/>
        <v xml:space="preserve">Gm. </v>
      </c>
      <c r="M2530" t="str">
        <f t="shared" si="119"/>
        <v>Gm. Święciechowa</v>
      </c>
      <c r="O2530" s="69"/>
      <c r="P2530" s="71"/>
      <c r="Q2530" s="93"/>
    </row>
    <row r="2531" spans="5:17">
      <c r="E2531" s="62" t="str">
        <f t="shared" si="118"/>
        <v>3013062</v>
      </c>
      <c r="F2531">
        <v>13</v>
      </c>
      <c r="G2531">
        <v>6</v>
      </c>
      <c r="H2531" s="72">
        <v>2</v>
      </c>
      <c r="I2531" t="s">
        <v>2595</v>
      </c>
      <c r="J2531" t="s">
        <v>40</v>
      </c>
      <c r="K2531">
        <v>30</v>
      </c>
      <c r="L2531" s="10" t="str">
        <f t="shared" si="117"/>
        <v xml:space="preserve">Gm. </v>
      </c>
      <c r="M2531" t="str">
        <f t="shared" si="119"/>
        <v>Gm. Wijewo</v>
      </c>
      <c r="O2531" s="69"/>
      <c r="P2531" s="71"/>
      <c r="Q2531" s="93"/>
    </row>
    <row r="2532" spans="5:17">
      <c r="E2532" s="62" t="str">
        <f t="shared" si="118"/>
        <v>3013072</v>
      </c>
      <c r="F2532">
        <v>13</v>
      </c>
      <c r="G2532">
        <v>7</v>
      </c>
      <c r="H2532" s="72">
        <v>2</v>
      </c>
      <c r="I2532" t="s">
        <v>2595</v>
      </c>
      <c r="J2532" t="s">
        <v>41</v>
      </c>
      <c r="K2532">
        <v>30</v>
      </c>
      <c r="L2532" s="10" t="str">
        <f t="shared" si="117"/>
        <v xml:space="preserve">Gm. </v>
      </c>
      <c r="M2532" t="str">
        <f t="shared" si="119"/>
        <v>Gm. Włoszakowice</v>
      </c>
      <c r="O2532" s="69"/>
      <c r="P2532" s="71"/>
      <c r="Q2532" s="93"/>
    </row>
    <row r="2533" spans="5:17">
      <c r="E2533" s="62" t="str">
        <f t="shared" si="118"/>
        <v>3014000</v>
      </c>
      <c r="F2533">
        <v>14</v>
      </c>
      <c r="G2533">
        <v>0</v>
      </c>
      <c r="H2533" s="72">
        <v>0</v>
      </c>
      <c r="I2533" t="s">
        <v>304</v>
      </c>
      <c r="J2533" t="s">
        <v>42</v>
      </c>
      <c r="K2533">
        <v>30</v>
      </c>
      <c r="L2533" s="10" t="str">
        <f t="shared" si="117"/>
        <v xml:space="preserve">Pow. </v>
      </c>
      <c r="M2533" t="str">
        <f t="shared" si="119"/>
        <v>Pow. Międzychodzki</v>
      </c>
      <c r="O2533" s="69"/>
      <c r="P2533" s="71"/>
      <c r="Q2533" s="93"/>
    </row>
    <row r="2534" spans="5:17">
      <c r="E2534" s="62" t="str">
        <f t="shared" si="118"/>
        <v>3014012</v>
      </c>
      <c r="F2534">
        <v>14</v>
      </c>
      <c r="G2534">
        <v>1</v>
      </c>
      <c r="H2534" s="72">
        <v>2</v>
      </c>
      <c r="I2534" t="s">
        <v>2595</v>
      </c>
      <c r="J2534" t="s">
        <v>43</v>
      </c>
      <c r="K2534">
        <v>30</v>
      </c>
      <c r="L2534" s="10" t="str">
        <f t="shared" si="117"/>
        <v xml:space="preserve">Gm. </v>
      </c>
      <c r="M2534" t="str">
        <f t="shared" si="119"/>
        <v>Gm. Chrzypsko Wielkie</v>
      </c>
      <c r="O2534" s="69"/>
      <c r="P2534" s="71"/>
      <c r="Q2534" s="93"/>
    </row>
    <row r="2535" spans="5:17">
      <c r="E2535" s="62" t="str">
        <f t="shared" si="118"/>
        <v>3014022</v>
      </c>
      <c r="F2535">
        <v>14</v>
      </c>
      <c r="G2535">
        <v>2</v>
      </c>
      <c r="H2535" s="72">
        <v>2</v>
      </c>
      <c r="I2535" t="s">
        <v>2595</v>
      </c>
      <c r="J2535" t="s">
        <v>44</v>
      </c>
      <c r="K2535">
        <v>30</v>
      </c>
      <c r="L2535" s="10" t="str">
        <f t="shared" si="117"/>
        <v xml:space="preserve">Gm. </v>
      </c>
      <c r="M2535" t="str">
        <f t="shared" si="119"/>
        <v>Gm. Kwilcz</v>
      </c>
      <c r="O2535" s="69"/>
      <c r="P2535" s="71"/>
      <c r="Q2535" s="93"/>
    </row>
    <row r="2536" spans="5:17">
      <c r="E2536" s="62" t="str">
        <f t="shared" si="118"/>
        <v>3014033</v>
      </c>
      <c r="F2536">
        <v>14</v>
      </c>
      <c r="G2536">
        <v>3</v>
      </c>
      <c r="H2536" s="72">
        <v>3</v>
      </c>
      <c r="I2536" t="s">
        <v>2595</v>
      </c>
      <c r="J2536" t="s">
        <v>45</v>
      </c>
      <c r="K2536">
        <v>30</v>
      </c>
      <c r="L2536" s="10" t="str">
        <f t="shared" si="117"/>
        <v xml:space="preserve">M.-Gm. </v>
      </c>
      <c r="M2536" t="str">
        <f t="shared" si="119"/>
        <v>M.-Gm. Międzychód</v>
      </c>
      <c r="O2536" s="69"/>
      <c r="P2536" s="71"/>
      <c r="Q2536" s="93"/>
    </row>
    <row r="2537" spans="5:17">
      <c r="E2537" s="62" t="str">
        <f t="shared" si="118"/>
        <v>3014043</v>
      </c>
      <c r="F2537">
        <v>14</v>
      </c>
      <c r="G2537">
        <v>4</v>
      </c>
      <c r="H2537" s="72">
        <v>3</v>
      </c>
      <c r="I2537" t="s">
        <v>2595</v>
      </c>
      <c r="J2537" t="s">
        <v>46</v>
      </c>
      <c r="K2537">
        <v>30</v>
      </c>
      <c r="L2537" s="10" t="str">
        <f t="shared" si="117"/>
        <v xml:space="preserve">M.-Gm. </v>
      </c>
      <c r="M2537" t="str">
        <f t="shared" si="119"/>
        <v>M.-Gm. Sieraków</v>
      </c>
      <c r="O2537" s="69"/>
      <c r="P2537" s="71"/>
      <c r="Q2537" s="93"/>
    </row>
    <row r="2538" spans="5:17">
      <c r="E2538" s="62" t="str">
        <f t="shared" si="118"/>
        <v>3015000</v>
      </c>
      <c r="F2538">
        <v>15</v>
      </c>
      <c r="G2538">
        <v>0</v>
      </c>
      <c r="H2538" s="72">
        <v>0</v>
      </c>
      <c r="I2538" t="s">
        <v>304</v>
      </c>
      <c r="J2538" t="s">
        <v>47</v>
      </c>
      <c r="K2538">
        <v>30</v>
      </c>
      <c r="L2538" s="10" t="str">
        <f t="shared" si="117"/>
        <v xml:space="preserve">Pow. </v>
      </c>
      <c r="M2538" t="str">
        <f t="shared" si="119"/>
        <v>Pow. Nowotomyski</v>
      </c>
      <c r="O2538" s="69"/>
      <c r="P2538" s="71"/>
      <c r="Q2538" s="93"/>
    </row>
    <row r="2539" spans="5:17">
      <c r="E2539" s="62" t="str">
        <f t="shared" si="118"/>
        <v>3015012</v>
      </c>
      <c r="F2539">
        <v>15</v>
      </c>
      <c r="G2539">
        <v>1</v>
      </c>
      <c r="H2539" s="72">
        <v>2</v>
      </c>
      <c r="I2539" t="s">
        <v>2595</v>
      </c>
      <c r="J2539" t="s">
        <v>48</v>
      </c>
      <c r="K2539">
        <v>30</v>
      </c>
      <c r="L2539" s="10" t="str">
        <f t="shared" si="117"/>
        <v xml:space="preserve">Gm. </v>
      </c>
      <c r="M2539" t="str">
        <f t="shared" si="119"/>
        <v>Gm. Kuślin</v>
      </c>
      <c r="O2539" s="69"/>
      <c r="P2539" s="71"/>
      <c r="Q2539" s="93"/>
    </row>
    <row r="2540" spans="5:17">
      <c r="E2540" s="62" t="str">
        <f t="shared" si="118"/>
        <v>3015023</v>
      </c>
      <c r="F2540">
        <v>15</v>
      </c>
      <c r="G2540">
        <v>2</v>
      </c>
      <c r="H2540" s="72">
        <v>3</v>
      </c>
      <c r="I2540" t="s">
        <v>2595</v>
      </c>
      <c r="J2540" t="s">
        <v>49</v>
      </c>
      <c r="K2540">
        <v>30</v>
      </c>
      <c r="L2540" s="10" t="str">
        <f t="shared" si="117"/>
        <v xml:space="preserve">M.-Gm. </v>
      </c>
      <c r="M2540" t="str">
        <f t="shared" si="119"/>
        <v>M.-Gm. Lwówek</v>
      </c>
      <c r="O2540" s="69"/>
      <c r="P2540" s="71"/>
      <c r="Q2540" s="93"/>
    </row>
    <row r="2541" spans="5:17">
      <c r="E2541" s="62" t="str">
        <f t="shared" si="118"/>
        <v>3015032</v>
      </c>
      <c r="F2541">
        <v>15</v>
      </c>
      <c r="G2541">
        <v>3</v>
      </c>
      <c r="H2541" s="72">
        <v>2</v>
      </c>
      <c r="I2541" t="s">
        <v>2595</v>
      </c>
      <c r="J2541" t="s">
        <v>50</v>
      </c>
      <c r="K2541">
        <v>30</v>
      </c>
      <c r="L2541" s="10" t="str">
        <f t="shared" si="117"/>
        <v xml:space="preserve">Gm. </v>
      </c>
      <c r="M2541" t="str">
        <f t="shared" si="119"/>
        <v>Gm. Miedzichowo</v>
      </c>
      <c r="O2541" s="69"/>
      <c r="P2541" s="71"/>
      <c r="Q2541" s="93"/>
    </row>
    <row r="2542" spans="5:17">
      <c r="E2542" s="62" t="str">
        <f t="shared" si="118"/>
        <v>3015043</v>
      </c>
      <c r="F2542">
        <v>15</v>
      </c>
      <c r="G2542">
        <v>4</v>
      </c>
      <c r="H2542" s="72">
        <v>3</v>
      </c>
      <c r="I2542" t="s">
        <v>2595</v>
      </c>
      <c r="J2542" t="s">
        <v>51</v>
      </c>
      <c r="K2542">
        <v>30</v>
      </c>
      <c r="L2542" s="10" t="str">
        <f t="shared" si="117"/>
        <v xml:space="preserve">M.-Gm. </v>
      </c>
      <c r="M2542" t="str">
        <f t="shared" si="119"/>
        <v>M.-Gm. Nowy Tomyśl</v>
      </c>
      <c r="O2542" s="69"/>
      <c r="P2542" s="71"/>
      <c r="Q2542" s="93"/>
    </row>
    <row r="2543" spans="5:17">
      <c r="E2543" s="62" t="str">
        <f t="shared" si="118"/>
        <v>3015053</v>
      </c>
      <c r="F2543">
        <v>15</v>
      </c>
      <c r="G2543">
        <v>5</v>
      </c>
      <c r="H2543" s="72">
        <v>3</v>
      </c>
      <c r="I2543" t="s">
        <v>2595</v>
      </c>
      <c r="J2543" t="s">
        <v>52</v>
      </c>
      <c r="K2543">
        <v>30</v>
      </c>
      <c r="L2543" s="10" t="str">
        <f t="shared" si="117"/>
        <v xml:space="preserve">M.-Gm. </v>
      </c>
      <c r="M2543" t="str">
        <f t="shared" si="119"/>
        <v>M.-Gm. Opalenica</v>
      </c>
      <c r="O2543" s="69"/>
      <c r="P2543" s="71"/>
      <c r="Q2543" s="93"/>
    </row>
    <row r="2544" spans="5:17">
      <c r="E2544" s="62" t="str">
        <f t="shared" si="118"/>
        <v>3015063</v>
      </c>
      <c r="F2544">
        <v>15</v>
      </c>
      <c r="G2544">
        <v>6</v>
      </c>
      <c r="H2544" s="72">
        <v>3</v>
      </c>
      <c r="I2544" t="s">
        <v>2595</v>
      </c>
      <c r="J2544" t="s">
        <v>53</v>
      </c>
      <c r="K2544">
        <v>30</v>
      </c>
      <c r="L2544" s="10" t="str">
        <f t="shared" si="117"/>
        <v xml:space="preserve">M.-Gm. </v>
      </c>
      <c r="M2544" t="str">
        <f t="shared" si="119"/>
        <v>M.-Gm. Zbąszyń</v>
      </c>
      <c r="O2544" s="69"/>
      <c r="P2544" s="71"/>
      <c r="Q2544" s="93"/>
    </row>
    <row r="2545" spans="5:17">
      <c r="E2545" s="62" t="str">
        <f t="shared" si="118"/>
        <v>3016000</v>
      </c>
      <c r="F2545">
        <v>16</v>
      </c>
      <c r="G2545">
        <v>0</v>
      </c>
      <c r="H2545" s="72">
        <v>0</v>
      </c>
      <c r="I2545" t="s">
        <v>304</v>
      </c>
      <c r="J2545" t="s">
        <v>54</v>
      </c>
      <c r="K2545">
        <v>30</v>
      </c>
      <c r="L2545" s="10" t="str">
        <f t="shared" si="117"/>
        <v xml:space="preserve">Pow. </v>
      </c>
      <c r="M2545" t="str">
        <f t="shared" si="119"/>
        <v>Pow. Obornicki</v>
      </c>
      <c r="O2545" s="69"/>
      <c r="P2545" s="71"/>
      <c r="Q2545" s="93"/>
    </row>
    <row r="2546" spans="5:17">
      <c r="E2546" s="62" t="str">
        <f t="shared" si="118"/>
        <v>3016013</v>
      </c>
      <c r="F2546">
        <v>16</v>
      </c>
      <c r="G2546">
        <v>1</v>
      </c>
      <c r="H2546" s="72">
        <v>3</v>
      </c>
      <c r="I2546" t="s">
        <v>2595</v>
      </c>
      <c r="J2546" t="s">
        <v>55</v>
      </c>
      <c r="K2546">
        <v>30</v>
      </c>
      <c r="L2546" s="10" t="str">
        <f t="shared" si="117"/>
        <v xml:space="preserve">M.-Gm. </v>
      </c>
      <c r="M2546" t="str">
        <f t="shared" si="119"/>
        <v>M.-Gm. Oborniki</v>
      </c>
      <c r="O2546" s="69"/>
      <c r="P2546" s="71"/>
      <c r="Q2546" s="93"/>
    </row>
    <row r="2547" spans="5:17">
      <c r="E2547" s="62" t="str">
        <f t="shared" si="118"/>
        <v>3016023</v>
      </c>
      <c r="F2547">
        <v>16</v>
      </c>
      <c r="G2547">
        <v>2</v>
      </c>
      <c r="H2547" s="72">
        <v>3</v>
      </c>
      <c r="I2547" t="s">
        <v>2595</v>
      </c>
      <c r="J2547" t="s">
        <v>56</v>
      </c>
      <c r="K2547">
        <v>30</v>
      </c>
      <c r="L2547" s="10" t="str">
        <f t="shared" si="117"/>
        <v xml:space="preserve">M.-Gm. </v>
      </c>
      <c r="M2547" t="str">
        <f t="shared" si="119"/>
        <v>M.-Gm. Rogoźno</v>
      </c>
      <c r="O2547" s="69"/>
      <c r="P2547" s="71"/>
      <c r="Q2547" s="93"/>
    </row>
    <row r="2548" spans="5:17">
      <c r="E2548" s="62" t="str">
        <f t="shared" si="118"/>
        <v>3016032</v>
      </c>
      <c r="F2548">
        <v>16</v>
      </c>
      <c r="G2548">
        <v>3</v>
      </c>
      <c r="H2548" s="72">
        <v>2</v>
      </c>
      <c r="I2548" t="s">
        <v>2595</v>
      </c>
      <c r="J2548" t="s">
        <v>57</v>
      </c>
      <c r="K2548">
        <v>30</v>
      </c>
      <c r="L2548" s="10" t="str">
        <f t="shared" si="117"/>
        <v xml:space="preserve">Gm. </v>
      </c>
      <c r="M2548" t="str">
        <f t="shared" si="119"/>
        <v>Gm. Ryczywół</v>
      </c>
      <c r="O2548" s="69"/>
      <c r="P2548" s="71"/>
      <c r="Q2548" s="93"/>
    </row>
    <row r="2549" spans="5:17">
      <c r="E2549" s="62" t="str">
        <f t="shared" si="118"/>
        <v>3017000</v>
      </c>
      <c r="F2549">
        <v>17</v>
      </c>
      <c r="G2549">
        <v>0</v>
      </c>
      <c r="H2549" s="72">
        <v>0</v>
      </c>
      <c r="I2549" t="s">
        <v>304</v>
      </c>
      <c r="J2549" t="s">
        <v>1508</v>
      </c>
      <c r="K2549">
        <v>30</v>
      </c>
      <c r="L2549" s="10" t="str">
        <f t="shared" si="117"/>
        <v xml:space="preserve">Pow. </v>
      </c>
      <c r="M2549" t="str">
        <f t="shared" si="119"/>
        <v>Pow. Ostrowski</v>
      </c>
      <c r="O2549" s="69"/>
      <c r="P2549" s="71"/>
      <c r="Q2549" s="93"/>
    </row>
    <row r="2550" spans="5:17">
      <c r="E2550" s="62" t="str">
        <f t="shared" si="118"/>
        <v>3017011</v>
      </c>
      <c r="F2550">
        <v>17</v>
      </c>
      <c r="G2550">
        <v>1</v>
      </c>
      <c r="H2550" s="72">
        <v>1</v>
      </c>
      <c r="I2550" t="s">
        <v>2595</v>
      </c>
      <c r="J2550" t="s">
        <v>58</v>
      </c>
      <c r="K2550">
        <v>30</v>
      </c>
      <c r="L2550" s="10" t="str">
        <f t="shared" si="117"/>
        <v xml:space="preserve">M. </v>
      </c>
      <c r="M2550" t="str">
        <f t="shared" si="119"/>
        <v>M. Ostrów Wielkopolski</v>
      </c>
      <c r="O2550" s="69"/>
      <c r="P2550" s="71"/>
      <c r="Q2550" s="93"/>
    </row>
    <row r="2551" spans="5:17">
      <c r="E2551" s="62" t="str">
        <f t="shared" si="118"/>
        <v>3017023</v>
      </c>
      <c r="F2551">
        <v>17</v>
      </c>
      <c r="G2551">
        <v>2</v>
      </c>
      <c r="H2551" s="72">
        <v>3</v>
      </c>
      <c r="I2551" t="s">
        <v>2595</v>
      </c>
      <c r="J2551" t="s">
        <v>59</v>
      </c>
      <c r="K2551">
        <v>30</v>
      </c>
      <c r="L2551" s="10" t="str">
        <f t="shared" si="117"/>
        <v xml:space="preserve">M.-Gm. </v>
      </c>
      <c r="M2551" t="str">
        <f t="shared" si="119"/>
        <v>M.-Gm. Nowe Skalmierzyce</v>
      </c>
      <c r="O2551" s="69"/>
      <c r="P2551" s="71"/>
      <c r="Q2551" s="93"/>
    </row>
    <row r="2552" spans="5:17">
      <c r="E2552" s="62" t="str">
        <f t="shared" si="118"/>
        <v>3017033</v>
      </c>
      <c r="F2552">
        <v>17</v>
      </c>
      <c r="G2552">
        <v>3</v>
      </c>
      <c r="H2552" s="72">
        <v>3</v>
      </c>
      <c r="I2552" t="s">
        <v>2595</v>
      </c>
      <c r="J2552" t="s">
        <v>60</v>
      </c>
      <c r="K2552">
        <v>30</v>
      </c>
      <c r="L2552" s="10" t="str">
        <f t="shared" si="117"/>
        <v xml:space="preserve">M.-Gm. </v>
      </c>
      <c r="M2552" t="str">
        <f t="shared" si="119"/>
        <v>M.-Gm. Odolanów</v>
      </c>
      <c r="O2552" s="69"/>
      <c r="P2552" s="71"/>
      <c r="Q2552" s="93"/>
    </row>
    <row r="2553" spans="5:17">
      <c r="E2553" s="62" t="str">
        <f t="shared" si="118"/>
        <v>3017042</v>
      </c>
      <c r="F2553">
        <v>17</v>
      </c>
      <c r="G2553">
        <v>4</v>
      </c>
      <c r="H2553" s="72">
        <v>2</v>
      </c>
      <c r="I2553" t="s">
        <v>2595</v>
      </c>
      <c r="J2553" t="s">
        <v>58</v>
      </c>
      <c r="K2553">
        <v>30</v>
      </c>
      <c r="L2553" s="10" t="str">
        <f t="shared" si="117"/>
        <v xml:space="preserve">Gm. </v>
      </c>
      <c r="M2553" t="str">
        <f t="shared" si="119"/>
        <v>Gm. Ostrów Wielkopolski</v>
      </c>
      <c r="O2553" s="69"/>
      <c r="P2553" s="71"/>
      <c r="Q2553" s="93"/>
    </row>
    <row r="2554" spans="5:17">
      <c r="E2554" s="62" t="str">
        <f t="shared" si="118"/>
        <v>3017052</v>
      </c>
      <c r="F2554">
        <v>17</v>
      </c>
      <c r="G2554">
        <v>5</v>
      </c>
      <c r="H2554" s="72">
        <v>2</v>
      </c>
      <c r="I2554" t="s">
        <v>2595</v>
      </c>
      <c r="J2554" t="s">
        <v>61</v>
      </c>
      <c r="K2554">
        <v>30</v>
      </c>
      <c r="L2554" s="10" t="str">
        <f t="shared" si="117"/>
        <v xml:space="preserve">Gm. </v>
      </c>
      <c r="M2554" t="str">
        <f t="shared" si="119"/>
        <v>Gm. Przygodzice</v>
      </c>
      <c r="O2554" s="69"/>
      <c r="P2554" s="71"/>
      <c r="Q2554" s="93"/>
    </row>
    <row r="2555" spans="5:17">
      <c r="E2555" s="62" t="str">
        <f t="shared" si="118"/>
        <v>3017063</v>
      </c>
      <c r="F2555">
        <v>17</v>
      </c>
      <c r="G2555">
        <v>6</v>
      </c>
      <c r="H2555" s="72">
        <v>3</v>
      </c>
      <c r="I2555" t="s">
        <v>2595</v>
      </c>
      <c r="J2555" t="s">
        <v>62</v>
      </c>
      <c r="K2555">
        <v>30</v>
      </c>
      <c r="L2555" s="10" t="str">
        <f t="shared" si="117"/>
        <v xml:space="preserve">M.-Gm. </v>
      </c>
      <c r="M2555" t="str">
        <f t="shared" si="119"/>
        <v>M.-Gm. Raszków</v>
      </c>
      <c r="O2555" s="69"/>
      <c r="P2555" s="71"/>
      <c r="Q2555" s="93"/>
    </row>
    <row r="2556" spans="5:17">
      <c r="E2556" s="62" t="str">
        <f t="shared" si="118"/>
        <v>3017072</v>
      </c>
      <c r="F2556">
        <v>17</v>
      </c>
      <c r="G2556">
        <v>7</v>
      </c>
      <c r="H2556" s="72">
        <v>2</v>
      </c>
      <c r="I2556" t="s">
        <v>2595</v>
      </c>
      <c r="J2556" t="s">
        <v>63</v>
      </c>
      <c r="K2556">
        <v>30</v>
      </c>
      <c r="L2556" s="10" t="str">
        <f t="shared" si="117"/>
        <v xml:space="preserve">Gm. </v>
      </c>
      <c r="M2556" t="str">
        <f t="shared" si="119"/>
        <v>Gm. Sieroszewice</v>
      </c>
      <c r="O2556" s="69"/>
      <c r="P2556" s="71"/>
      <c r="Q2556" s="93"/>
    </row>
    <row r="2557" spans="5:17">
      <c r="E2557" s="62" t="str">
        <f t="shared" si="118"/>
        <v>3017082</v>
      </c>
      <c r="F2557">
        <v>17</v>
      </c>
      <c r="G2557">
        <v>8</v>
      </c>
      <c r="H2557" s="72">
        <v>2</v>
      </c>
      <c r="I2557" t="s">
        <v>2595</v>
      </c>
      <c r="J2557" t="s">
        <v>64</v>
      </c>
      <c r="K2557">
        <v>30</v>
      </c>
      <c r="L2557" s="10" t="str">
        <f t="shared" si="117"/>
        <v xml:space="preserve">Gm. </v>
      </c>
      <c r="M2557" t="str">
        <f t="shared" si="119"/>
        <v>Gm. Sośnie</v>
      </c>
      <c r="O2557" s="69"/>
      <c r="P2557" s="71"/>
      <c r="Q2557" s="93"/>
    </row>
    <row r="2558" spans="5:17">
      <c r="E2558" s="62" t="str">
        <f t="shared" si="118"/>
        <v>3018000</v>
      </c>
      <c r="F2558">
        <v>18</v>
      </c>
      <c r="G2558">
        <v>0</v>
      </c>
      <c r="H2558" s="72">
        <v>0</v>
      </c>
      <c r="I2558" t="s">
        <v>304</v>
      </c>
      <c r="J2558" t="s">
        <v>65</v>
      </c>
      <c r="K2558">
        <v>30</v>
      </c>
      <c r="L2558" s="10" t="str">
        <f t="shared" si="117"/>
        <v xml:space="preserve">Pow. </v>
      </c>
      <c r="M2558" t="str">
        <f t="shared" si="119"/>
        <v>Pow. Ostrzeszowski</v>
      </c>
      <c r="O2558" s="69"/>
      <c r="P2558" s="71"/>
      <c r="Q2558" s="93"/>
    </row>
    <row r="2559" spans="5:17">
      <c r="E2559" s="62" t="str">
        <f t="shared" si="118"/>
        <v>3018012</v>
      </c>
      <c r="F2559">
        <v>18</v>
      </c>
      <c r="G2559">
        <v>1</v>
      </c>
      <c r="H2559" s="72">
        <v>2</v>
      </c>
      <c r="I2559" t="s">
        <v>2595</v>
      </c>
      <c r="J2559" t="s">
        <v>66</v>
      </c>
      <c r="K2559">
        <v>30</v>
      </c>
      <c r="L2559" s="10" t="str">
        <f t="shared" si="117"/>
        <v xml:space="preserve">Gm. </v>
      </c>
      <c r="M2559" t="str">
        <f t="shared" si="119"/>
        <v>Gm. Czajków</v>
      </c>
      <c r="O2559" s="69"/>
      <c r="P2559" s="71"/>
      <c r="Q2559" s="93"/>
    </row>
    <row r="2560" spans="5:17">
      <c r="E2560" s="62" t="str">
        <f t="shared" si="118"/>
        <v>3018022</v>
      </c>
      <c r="F2560">
        <v>18</v>
      </c>
      <c r="G2560">
        <v>2</v>
      </c>
      <c r="H2560" s="72">
        <v>2</v>
      </c>
      <c r="I2560" t="s">
        <v>2595</v>
      </c>
      <c r="J2560" t="s">
        <v>67</v>
      </c>
      <c r="K2560">
        <v>30</v>
      </c>
      <c r="L2560" s="10" t="str">
        <f t="shared" si="117"/>
        <v xml:space="preserve">Gm. </v>
      </c>
      <c r="M2560" t="str">
        <f t="shared" si="119"/>
        <v>Gm. Doruchów</v>
      </c>
      <c r="O2560" s="69"/>
      <c r="P2560" s="71"/>
      <c r="Q2560" s="93"/>
    </row>
    <row r="2561" spans="5:17">
      <c r="E2561" s="62" t="str">
        <f t="shared" si="118"/>
        <v>3018033</v>
      </c>
      <c r="F2561">
        <v>18</v>
      </c>
      <c r="G2561">
        <v>3</v>
      </c>
      <c r="H2561" s="72">
        <v>3</v>
      </c>
      <c r="I2561" t="s">
        <v>2595</v>
      </c>
      <c r="J2561" t="s">
        <v>68</v>
      </c>
      <c r="K2561">
        <v>30</v>
      </c>
      <c r="L2561" s="10" t="str">
        <f t="shared" si="117"/>
        <v xml:space="preserve">M.-Gm. </v>
      </c>
      <c r="M2561" t="str">
        <f t="shared" si="119"/>
        <v>M.-Gm. Grabów Nad Prosną</v>
      </c>
      <c r="O2561" s="69"/>
      <c r="P2561" s="71"/>
      <c r="Q2561" s="93"/>
    </row>
    <row r="2562" spans="5:17">
      <c r="E2562" s="62" t="str">
        <f t="shared" si="118"/>
        <v>3018042</v>
      </c>
      <c r="F2562">
        <v>18</v>
      </c>
      <c r="G2562">
        <v>4</v>
      </c>
      <c r="H2562" s="72">
        <v>2</v>
      </c>
      <c r="I2562" t="s">
        <v>2595</v>
      </c>
      <c r="J2562" t="s">
        <v>69</v>
      </c>
      <c r="K2562">
        <v>30</v>
      </c>
      <c r="L2562" s="10" t="str">
        <f t="shared" ref="L2562:L2625" si="120">+IF(H2562=1,"M. ",IF(H2562=2,"Gm. ",IF(H2562=3,"M.-Gm. ",IF(F2562&gt;60,"M. ",LEFT(I2562,3)&amp;". "))))</f>
        <v xml:space="preserve">Gm. </v>
      </c>
      <c r="M2562" t="str">
        <f t="shared" si="119"/>
        <v>Gm. Kobyla Góra</v>
      </c>
      <c r="O2562" s="69"/>
      <c r="P2562" s="71"/>
      <c r="Q2562" s="93"/>
    </row>
    <row r="2563" spans="5:17">
      <c r="E2563" s="62" t="str">
        <f t="shared" ref="E2563:E2626" si="121">TEXT(K2563,"00")&amp;TEXT(F2563,"00")&amp;TEXT(G2563,"00")&amp;TEXT(H2563,"0")</f>
        <v>3018052</v>
      </c>
      <c r="F2563">
        <v>18</v>
      </c>
      <c r="G2563">
        <v>5</v>
      </c>
      <c r="H2563" s="72">
        <v>2</v>
      </c>
      <c r="I2563" t="s">
        <v>2595</v>
      </c>
      <c r="J2563" t="s">
        <v>70</v>
      </c>
      <c r="K2563">
        <v>30</v>
      </c>
      <c r="L2563" s="10" t="str">
        <f t="shared" si="120"/>
        <v xml:space="preserve">Gm. </v>
      </c>
      <c r="M2563" t="str">
        <f t="shared" ref="M2563:M2626" si="122">+L2563&amp;PROPER(J2563)</f>
        <v>Gm. Kraszewice</v>
      </c>
      <c r="O2563" s="69"/>
      <c r="P2563" s="71"/>
      <c r="Q2563" s="93"/>
    </row>
    <row r="2564" spans="5:17">
      <c r="E2564" s="62" t="str">
        <f t="shared" si="121"/>
        <v>3018063</v>
      </c>
      <c r="F2564">
        <v>18</v>
      </c>
      <c r="G2564">
        <v>6</v>
      </c>
      <c r="H2564" s="72">
        <v>3</v>
      </c>
      <c r="I2564" t="s">
        <v>2595</v>
      </c>
      <c r="J2564" t="s">
        <v>71</v>
      </c>
      <c r="K2564">
        <v>30</v>
      </c>
      <c r="L2564" s="10" t="str">
        <f t="shared" si="120"/>
        <v xml:space="preserve">M.-Gm. </v>
      </c>
      <c r="M2564" t="str">
        <f t="shared" si="122"/>
        <v>M.-Gm. Mikstat</v>
      </c>
      <c r="O2564" s="69"/>
      <c r="P2564" s="71"/>
      <c r="Q2564" s="93"/>
    </row>
    <row r="2565" spans="5:17">
      <c r="E2565" s="62" t="str">
        <f t="shared" si="121"/>
        <v>3018073</v>
      </c>
      <c r="F2565">
        <v>18</v>
      </c>
      <c r="G2565">
        <v>7</v>
      </c>
      <c r="H2565" s="72">
        <v>3</v>
      </c>
      <c r="I2565" t="s">
        <v>2595</v>
      </c>
      <c r="J2565" t="s">
        <v>72</v>
      </c>
      <c r="K2565">
        <v>30</v>
      </c>
      <c r="L2565" s="10" t="str">
        <f t="shared" si="120"/>
        <v xml:space="preserve">M.-Gm. </v>
      </c>
      <c r="M2565" t="str">
        <f t="shared" si="122"/>
        <v>M.-Gm. Ostrzeszów</v>
      </c>
      <c r="O2565" s="69"/>
      <c r="P2565" s="71"/>
      <c r="Q2565" s="93"/>
    </row>
    <row r="2566" spans="5:17">
      <c r="E2566" s="62" t="str">
        <f t="shared" si="121"/>
        <v>3019000</v>
      </c>
      <c r="F2566">
        <v>19</v>
      </c>
      <c r="G2566">
        <v>0</v>
      </c>
      <c r="H2566" s="72">
        <v>0</v>
      </c>
      <c r="I2566" t="s">
        <v>304</v>
      </c>
      <c r="J2566" t="s">
        <v>73</v>
      </c>
      <c r="K2566">
        <v>30</v>
      </c>
      <c r="L2566" s="10" t="str">
        <f t="shared" si="120"/>
        <v xml:space="preserve">Pow. </v>
      </c>
      <c r="M2566" t="str">
        <f t="shared" si="122"/>
        <v>Pow. Pilski</v>
      </c>
      <c r="O2566" s="69"/>
      <c r="P2566" s="71"/>
      <c r="Q2566" s="93"/>
    </row>
    <row r="2567" spans="5:17">
      <c r="E2567" s="62" t="str">
        <f t="shared" si="121"/>
        <v>3019011</v>
      </c>
      <c r="F2567">
        <v>19</v>
      </c>
      <c r="G2567">
        <v>1</v>
      </c>
      <c r="H2567" s="72">
        <v>1</v>
      </c>
      <c r="I2567" t="s">
        <v>2595</v>
      </c>
      <c r="J2567" t="s">
        <v>74</v>
      </c>
      <c r="K2567">
        <v>30</v>
      </c>
      <c r="L2567" s="10" t="str">
        <f t="shared" si="120"/>
        <v xml:space="preserve">M. </v>
      </c>
      <c r="M2567" t="str">
        <f t="shared" si="122"/>
        <v>M. Piła</v>
      </c>
      <c r="O2567" s="69"/>
      <c r="P2567" s="71"/>
      <c r="Q2567" s="93"/>
    </row>
    <row r="2568" spans="5:17">
      <c r="E2568" s="62" t="str">
        <f t="shared" si="121"/>
        <v>3019022</v>
      </c>
      <c r="F2568">
        <v>19</v>
      </c>
      <c r="G2568">
        <v>2</v>
      </c>
      <c r="H2568" s="72">
        <v>2</v>
      </c>
      <c r="I2568" t="s">
        <v>2595</v>
      </c>
      <c r="J2568" t="s">
        <v>75</v>
      </c>
      <c r="K2568">
        <v>30</v>
      </c>
      <c r="L2568" s="10" t="str">
        <f t="shared" si="120"/>
        <v xml:space="preserve">Gm. </v>
      </c>
      <c r="M2568" t="str">
        <f t="shared" si="122"/>
        <v>Gm. Białośliwie</v>
      </c>
      <c r="O2568" s="69"/>
      <c r="P2568" s="71"/>
      <c r="Q2568" s="93"/>
    </row>
    <row r="2569" spans="5:17">
      <c r="E2569" s="62" t="str">
        <f t="shared" si="121"/>
        <v>3019033</v>
      </c>
      <c r="F2569">
        <v>19</v>
      </c>
      <c r="G2569">
        <v>3</v>
      </c>
      <c r="H2569" s="72">
        <v>3</v>
      </c>
      <c r="I2569" t="s">
        <v>2595</v>
      </c>
      <c r="J2569" t="s">
        <v>76</v>
      </c>
      <c r="K2569">
        <v>30</v>
      </c>
      <c r="L2569" s="10" t="str">
        <f t="shared" si="120"/>
        <v xml:space="preserve">M.-Gm. </v>
      </c>
      <c r="M2569" t="str">
        <f t="shared" si="122"/>
        <v>M.-Gm. Kaczory</v>
      </c>
      <c r="O2569" s="69">
        <v>1</v>
      </c>
      <c r="P2569" s="71"/>
      <c r="Q2569" s="93"/>
    </row>
    <row r="2570" spans="5:17">
      <c r="E2570" s="62" t="str">
        <f t="shared" si="121"/>
        <v>3019043</v>
      </c>
      <c r="F2570">
        <v>19</v>
      </c>
      <c r="G2570">
        <v>4</v>
      </c>
      <c r="H2570" s="72">
        <v>3</v>
      </c>
      <c r="I2570" t="s">
        <v>2595</v>
      </c>
      <c r="J2570" t="s">
        <v>77</v>
      </c>
      <c r="K2570">
        <v>30</v>
      </c>
      <c r="L2570" s="10" t="str">
        <f t="shared" si="120"/>
        <v xml:space="preserve">M.-Gm. </v>
      </c>
      <c r="M2570" t="str">
        <f t="shared" si="122"/>
        <v>M.-Gm. Łobżenica</v>
      </c>
      <c r="O2570" s="69"/>
      <c r="P2570" s="71"/>
      <c r="Q2570" s="93"/>
    </row>
    <row r="2571" spans="5:17">
      <c r="E2571" s="62" t="str">
        <f t="shared" si="121"/>
        <v>3019053</v>
      </c>
      <c r="F2571">
        <v>19</v>
      </c>
      <c r="G2571">
        <v>5</v>
      </c>
      <c r="H2571" s="72">
        <v>3</v>
      </c>
      <c r="I2571" t="s">
        <v>2595</v>
      </c>
      <c r="J2571" t="s">
        <v>78</v>
      </c>
      <c r="K2571">
        <v>30</v>
      </c>
      <c r="L2571" s="10" t="str">
        <f t="shared" si="120"/>
        <v xml:space="preserve">M.-Gm. </v>
      </c>
      <c r="M2571" t="str">
        <f t="shared" si="122"/>
        <v>M.-Gm. Miasteczko Krajeńskie</v>
      </c>
      <c r="O2571" s="69"/>
      <c r="P2571" s="71">
        <v>1</v>
      </c>
      <c r="Q2571" s="93"/>
    </row>
    <row r="2572" spans="5:17">
      <c r="E2572" s="62" t="str">
        <f t="shared" si="121"/>
        <v>3019062</v>
      </c>
      <c r="F2572">
        <v>19</v>
      </c>
      <c r="G2572">
        <v>6</v>
      </c>
      <c r="H2572" s="72">
        <v>2</v>
      </c>
      <c r="I2572" t="s">
        <v>2595</v>
      </c>
      <c r="J2572" t="s">
        <v>1486</v>
      </c>
      <c r="K2572">
        <v>30</v>
      </c>
      <c r="L2572" s="10" t="str">
        <f t="shared" si="120"/>
        <v xml:space="preserve">Gm. </v>
      </c>
      <c r="M2572" t="str">
        <f t="shared" si="122"/>
        <v>Gm. Szydłowo</v>
      </c>
      <c r="O2572" s="69"/>
      <c r="P2572" s="71"/>
      <c r="Q2572" s="93"/>
    </row>
    <row r="2573" spans="5:17">
      <c r="E2573" s="62" t="str">
        <f t="shared" si="121"/>
        <v>3019073</v>
      </c>
      <c r="F2573">
        <v>19</v>
      </c>
      <c r="G2573">
        <v>7</v>
      </c>
      <c r="H2573" s="72">
        <v>3</v>
      </c>
      <c r="I2573" t="s">
        <v>2595</v>
      </c>
      <c r="J2573" t="s">
        <v>79</v>
      </c>
      <c r="K2573">
        <v>30</v>
      </c>
      <c r="L2573" s="10" t="str">
        <f t="shared" si="120"/>
        <v xml:space="preserve">M.-Gm. </v>
      </c>
      <c r="M2573" t="str">
        <f t="shared" si="122"/>
        <v>M.-Gm. Ujście</v>
      </c>
      <c r="O2573" s="69"/>
      <c r="P2573" s="71"/>
      <c r="Q2573" s="93"/>
    </row>
    <row r="2574" spans="5:17">
      <c r="E2574" s="62" t="str">
        <f t="shared" si="121"/>
        <v>3019083</v>
      </c>
      <c r="F2574">
        <v>19</v>
      </c>
      <c r="G2574">
        <v>8</v>
      </c>
      <c r="H2574" s="72">
        <v>3</v>
      </c>
      <c r="I2574" t="s">
        <v>2595</v>
      </c>
      <c r="J2574" t="s">
        <v>80</v>
      </c>
      <c r="K2574">
        <v>30</v>
      </c>
      <c r="L2574" s="10" t="str">
        <f t="shared" si="120"/>
        <v xml:space="preserve">M.-Gm. </v>
      </c>
      <c r="M2574" t="str">
        <f t="shared" si="122"/>
        <v>M.-Gm. Wyrzysk</v>
      </c>
      <c r="O2574" s="69"/>
      <c r="P2574" s="71"/>
      <c r="Q2574" s="93"/>
    </row>
    <row r="2575" spans="5:17">
      <c r="E2575" s="62" t="str">
        <f t="shared" si="121"/>
        <v>3019093</v>
      </c>
      <c r="F2575">
        <v>19</v>
      </c>
      <c r="G2575">
        <v>9</v>
      </c>
      <c r="H2575" s="72">
        <v>3</v>
      </c>
      <c r="I2575" t="s">
        <v>2595</v>
      </c>
      <c r="J2575" t="s">
        <v>81</v>
      </c>
      <c r="K2575">
        <v>30</v>
      </c>
      <c r="L2575" s="10" t="str">
        <f t="shared" si="120"/>
        <v xml:space="preserve">M.-Gm. </v>
      </c>
      <c r="M2575" t="str">
        <f t="shared" si="122"/>
        <v>M.-Gm. Wysoka</v>
      </c>
      <c r="O2575" s="69"/>
      <c r="P2575" s="71"/>
      <c r="Q2575" s="93"/>
    </row>
    <row r="2576" spans="5:17">
      <c r="E2576" s="62" t="str">
        <f t="shared" si="121"/>
        <v>3020000</v>
      </c>
      <c r="F2576">
        <v>20</v>
      </c>
      <c r="G2576">
        <v>0</v>
      </c>
      <c r="H2576" s="72">
        <v>0</v>
      </c>
      <c r="I2576" t="s">
        <v>304</v>
      </c>
      <c r="J2576" t="s">
        <v>82</v>
      </c>
      <c r="K2576">
        <v>30</v>
      </c>
      <c r="L2576" s="10" t="str">
        <f t="shared" si="120"/>
        <v xml:space="preserve">Pow. </v>
      </c>
      <c r="M2576" t="str">
        <f t="shared" si="122"/>
        <v>Pow. Pleszewski</v>
      </c>
      <c r="O2576" s="69"/>
      <c r="P2576" s="71"/>
      <c r="Q2576" s="93"/>
    </row>
    <row r="2577" spans="5:17">
      <c r="E2577" s="62" t="str">
        <f t="shared" si="121"/>
        <v>3020013</v>
      </c>
      <c r="F2577">
        <v>20</v>
      </c>
      <c r="G2577">
        <v>1</v>
      </c>
      <c r="H2577" s="72">
        <v>3</v>
      </c>
      <c r="I2577" t="s">
        <v>2595</v>
      </c>
      <c r="J2577" t="s">
        <v>83</v>
      </c>
      <c r="K2577">
        <v>30</v>
      </c>
      <c r="L2577" s="10" t="str">
        <f t="shared" si="120"/>
        <v xml:space="preserve">M.-Gm. </v>
      </c>
      <c r="M2577" t="str">
        <f t="shared" si="122"/>
        <v>M.-Gm. Chocz</v>
      </c>
      <c r="O2577" s="69"/>
      <c r="P2577" s="71"/>
      <c r="Q2577" s="93"/>
    </row>
    <row r="2578" spans="5:17">
      <c r="E2578" s="62" t="str">
        <f t="shared" si="121"/>
        <v>3020022</v>
      </c>
      <c r="F2578">
        <v>20</v>
      </c>
      <c r="G2578">
        <v>2</v>
      </c>
      <c r="H2578" s="72">
        <v>2</v>
      </c>
      <c r="I2578" t="s">
        <v>2595</v>
      </c>
      <c r="J2578" t="s">
        <v>1846</v>
      </c>
      <c r="K2578">
        <v>30</v>
      </c>
      <c r="L2578" s="10" t="str">
        <f t="shared" si="120"/>
        <v xml:space="preserve">Gm. </v>
      </c>
      <c r="M2578" t="str">
        <f t="shared" si="122"/>
        <v>Gm. Czermin</v>
      </c>
      <c r="O2578" s="69"/>
      <c r="P2578" s="71"/>
      <c r="Q2578" s="93"/>
    </row>
    <row r="2579" spans="5:17">
      <c r="E2579" s="62" t="str">
        <f t="shared" si="121"/>
        <v>3020033</v>
      </c>
      <c r="F2579">
        <v>20</v>
      </c>
      <c r="G2579">
        <v>3</v>
      </c>
      <c r="H2579" s="72">
        <v>3</v>
      </c>
      <c r="I2579" t="s">
        <v>2595</v>
      </c>
      <c r="J2579" t="s">
        <v>84</v>
      </c>
      <c r="K2579">
        <v>30</v>
      </c>
      <c r="L2579" s="10" t="str">
        <f t="shared" si="120"/>
        <v xml:space="preserve">M.-Gm. </v>
      </c>
      <c r="M2579" t="str">
        <f t="shared" si="122"/>
        <v>M.-Gm. Dobrzyca</v>
      </c>
      <c r="O2579" s="69"/>
      <c r="P2579" s="71"/>
      <c r="Q2579" s="93"/>
    </row>
    <row r="2580" spans="5:17">
      <c r="E2580" s="62" t="str">
        <f t="shared" si="121"/>
        <v>3020042</v>
      </c>
      <c r="F2580">
        <v>20</v>
      </c>
      <c r="G2580">
        <v>4</v>
      </c>
      <c r="H2580" s="72">
        <v>2</v>
      </c>
      <c r="I2580" t="s">
        <v>2595</v>
      </c>
      <c r="J2580" t="s">
        <v>85</v>
      </c>
      <c r="K2580">
        <v>30</v>
      </c>
      <c r="L2580" s="10" t="str">
        <f t="shared" si="120"/>
        <v xml:space="preserve">Gm. </v>
      </c>
      <c r="M2580" t="str">
        <f t="shared" si="122"/>
        <v>Gm. Gizałki</v>
      </c>
      <c r="O2580" s="69"/>
      <c r="P2580" s="71"/>
      <c r="Q2580" s="93"/>
    </row>
    <row r="2581" spans="5:17">
      <c r="E2581" s="62" t="str">
        <f t="shared" si="121"/>
        <v>3020052</v>
      </c>
      <c r="F2581">
        <v>20</v>
      </c>
      <c r="G2581">
        <v>5</v>
      </c>
      <c r="H2581" s="72">
        <v>2</v>
      </c>
      <c r="I2581" t="s">
        <v>2595</v>
      </c>
      <c r="J2581" t="s">
        <v>86</v>
      </c>
      <c r="K2581">
        <v>30</v>
      </c>
      <c r="L2581" s="10" t="str">
        <f t="shared" si="120"/>
        <v xml:space="preserve">Gm. </v>
      </c>
      <c r="M2581" t="str">
        <f t="shared" si="122"/>
        <v>Gm. Gołuchów</v>
      </c>
      <c r="O2581" s="69"/>
      <c r="P2581" s="71"/>
      <c r="Q2581" s="93"/>
    </row>
    <row r="2582" spans="5:17">
      <c r="E2582" s="62" t="str">
        <f t="shared" si="121"/>
        <v>3020063</v>
      </c>
      <c r="F2582">
        <v>20</v>
      </c>
      <c r="G2582">
        <v>6</v>
      </c>
      <c r="H2582" s="72">
        <v>3</v>
      </c>
      <c r="I2582" t="s">
        <v>2595</v>
      </c>
      <c r="J2582" t="s">
        <v>87</v>
      </c>
      <c r="K2582">
        <v>30</v>
      </c>
      <c r="L2582" s="10" t="str">
        <f t="shared" si="120"/>
        <v xml:space="preserve">M.-Gm. </v>
      </c>
      <c r="M2582" t="str">
        <f t="shared" si="122"/>
        <v>M.-Gm. Pleszew</v>
      </c>
      <c r="O2582" s="69"/>
      <c r="P2582" s="71"/>
      <c r="Q2582" s="93"/>
    </row>
    <row r="2583" spans="5:17">
      <c r="E2583" s="62" t="str">
        <f t="shared" si="121"/>
        <v>3021000</v>
      </c>
      <c r="F2583">
        <v>21</v>
      </c>
      <c r="G2583">
        <v>0</v>
      </c>
      <c r="H2583" s="72">
        <v>0</v>
      </c>
      <c r="I2583" t="s">
        <v>304</v>
      </c>
      <c r="J2583" t="s">
        <v>88</v>
      </c>
      <c r="K2583">
        <v>30</v>
      </c>
      <c r="L2583" s="10" t="str">
        <f t="shared" si="120"/>
        <v xml:space="preserve">Pow. </v>
      </c>
      <c r="M2583" t="str">
        <f t="shared" si="122"/>
        <v>Pow. Poznański</v>
      </c>
      <c r="O2583" s="69"/>
      <c r="P2583" s="71"/>
      <c r="Q2583" s="93"/>
    </row>
    <row r="2584" spans="5:17">
      <c r="E2584" s="62" t="str">
        <f t="shared" si="121"/>
        <v>3021011</v>
      </c>
      <c r="F2584">
        <v>21</v>
      </c>
      <c r="G2584">
        <v>1</v>
      </c>
      <c r="H2584" s="72">
        <v>1</v>
      </c>
      <c r="I2584" t="s">
        <v>2595</v>
      </c>
      <c r="J2584" t="s">
        <v>89</v>
      </c>
      <c r="K2584">
        <v>30</v>
      </c>
      <c r="L2584" s="10" t="str">
        <f t="shared" si="120"/>
        <v xml:space="preserve">M. </v>
      </c>
      <c r="M2584" t="str">
        <f t="shared" si="122"/>
        <v>M. Luboń</v>
      </c>
      <c r="O2584" s="69"/>
      <c r="P2584" s="71"/>
      <c r="Q2584" s="93"/>
    </row>
    <row r="2585" spans="5:17">
      <c r="E2585" s="62" t="str">
        <f t="shared" si="121"/>
        <v>3021021</v>
      </c>
      <c r="F2585">
        <v>21</v>
      </c>
      <c r="G2585">
        <v>2</v>
      </c>
      <c r="H2585" s="72">
        <v>1</v>
      </c>
      <c r="I2585" t="s">
        <v>2595</v>
      </c>
      <c r="J2585" t="s">
        <v>90</v>
      </c>
      <c r="K2585">
        <v>30</v>
      </c>
      <c r="L2585" s="10" t="str">
        <f t="shared" si="120"/>
        <v xml:space="preserve">M. </v>
      </c>
      <c r="M2585" t="str">
        <f t="shared" si="122"/>
        <v>M. Puszczykowo</v>
      </c>
      <c r="O2585" s="69"/>
      <c r="P2585" s="71"/>
      <c r="Q2585" s="93"/>
    </row>
    <row r="2586" spans="5:17">
      <c r="E2586" s="62" t="str">
        <f t="shared" si="121"/>
        <v>3021033</v>
      </c>
      <c r="F2586">
        <v>21</v>
      </c>
      <c r="G2586">
        <v>3</v>
      </c>
      <c r="H2586" s="72">
        <v>3</v>
      </c>
      <c r="I2586" t="s">
        <v>2595</v>
      </c>
      <c r="J2586" t="s">
        <v>91</v>
      </c>
      <c r="K2586">
        <v>30</v>
      </c>
      <c r="L2586" s="10" t="str">
        <f t="shared" si="120"/>
        <v xml:space="preserve">M.-Gm. </v>
      </c>
      <c r="M2586" t="str">
        <f t="shared" si="122"/>
        <v>M.-Gm. Buk</v>
      </c>
      <c r="O2586" s="69"/>
      <c r="P2586" s="71"/>
      <c r="Q2586" s="93"/>
    </row>
    <row r="2587" spans="5:17">
      <c r="E2587" s="62" t="str">
        <f t="shared" si="121"/>
        <v>3021042</v>
      </c>
      <c r="F2587">
        <v>21</v>
      </c>
      <c r="G2587">
        <v>4</v>
      </c>
      <c r="H2587" s="72">
        <v>2</v>
      </c>
      <c r="I2587" t="s">
        <v>2595</v>
      </c>
      <c r="J2587" t="s">
        <v>92</v>
      </c>
      <c r="K2587">
        <v>30</v>
      </c>
      <c r="L2587" s="10" t="str">
        <f t="shared" si="120"/>
        <v xml:space="preserve">Gm. </v>
      </c>
      <c r="M2587" t="str">
        <f t="shared" si="122"/>
        <v>Gm. Czerwonak</v>
      </c>
      <c r="O2587" s="69"/>
      <c r="P2587" s="71"/>
      <c r="Q2587" s="93"/>
    </row>
    <row r="2588" spans="5:17">
      <c r="E2588" s="62" t="str">
        <f t="shared" si="121"/>
        <v>3021052</v>
      </c>
      <c r="F2588">
        <v>21</v>
      </c>
      <c r="G2588">
        <v>5</v>
      </c>
      <c r="H2588" s="72">
        <v>2</v>
      </c>
      <c r="I2588" t="s">
        <v>2595</v>
      </c>
      <c r="J2588" t="s">
        <v>93</v>
      </c>
      <c r="K2588">
        <v>30</v>
      </c>
      <c r="L2588" s="10" t="str">
        <f t="shared" si="120"/>
        <v xml:space="preserve">Gm. </v>
      </c>
      <c r="M2588" t="str">
        <f t="shared" si="122"/>
        <v>Gm. Dopiewo</v>
      </c>
      <c r="O2588" s="69"/>
      <c r="P2588" s="71"/>
      <c r="Q2588" s="93"/>
    </row>
    <row r="2589" spans="5:17">
      <c r="E2589" s="62" t="str">
        <f t="shared" si="121"/>
        <v>3021062</v>
      </c>
      <c r="F2589">
        <v>21</v>
      </c>
      <c r="G2589">
        <v>6</v>
      </c>
      <c r="H2589" s="72">
        <v>2</v>
      </c>
      <c r="I2589" t="s">
        <v>2595</v>
      </c>
      <c r="J2589" t="s">
        <v>94</v>
      </c>
      <c r="K2589">
        <v>30</v>
      </c>
      <c r="L2589" s="10" t="str">
        <f t="shared" si="120"/>
        <v xml:space="preserve">Gm. </v>
      </c>
      <c r="M2589" t="str">
        <f t="shared" si="122"/>
        <v>Gm. Kleszczewo</v>
      </c>
      <c r="O2589" s="69"/>
      <c r="P2589" s="71"/>
      <c r="Q2589" s="93"/>
    </row>
    <row r="2590" spans="5:17">
      <c r="E2590" s="62" t="str">
        <f t="shared" si="121"/>
        <v>3021072</v>
      </c>
      <c r="F2590">
        <v>21</v>
      </c>
      <c r="G2590">
        <v>7</v>
      </c>
      <c r="H2590" s="72">
        <v>2</v>
      </c>
      <c r="I2590" t="s">
        <v>2595</v>
      </c>
      <c r="J2590" t="s">
        <v>95</v>
      </c>
      <c r="K2590">
        <v>30</v>
      </c>
      <c r="L2590" s="10" t="str">
        <f t="shared" si="120"/>
        <v xml:space="preserve">Gm. </v>
      </c>
      <c r="M2590" t="str">
        <f t="shared" si="122"/>
        <v>Gm. Komorniki</v>
      </c>
      <c r="O2590" s="69"/>
      <c r="P2590" s="71"/>
      <c r="Q2590" s="93"/>
    </row>
    <row r="2591" spans="5:17">
      <c r="E2591" s="62" t="str">
        <f t="shared" si="121"/>
        <v>3021083</v>
      </c>
      <c r="F2591">
        <v>21</v>
      </c>
      <c r="G2591">
        <v>8</v>
      </c>
      <c r="H2591" s="72">
        <v>3</v>
      </c>
      <c r="I2591" t="s">
        <v>2595</v>
      </c>
      <c r="J2591" t="s">
        <v>96</v>
      </c>
      <c r="K2591">
        <v>30</v>
      </c>
      <c r="L2591" s="10" t="str">
        <f t="shared" si="120"/>
        <v xml:space="preserve">M.-Gm. </v>
      </c>
      <c r="M2591" t="str">
        <f t="shared" si="122"/>
        <v>M.-Gm. Kostrzyn</v>
      </c>
      <c r="O2591" s="69"/>
      <c r="P2591" s="71"/>
      <c r="Q2591" s="93"/>
    </row>
    <row r="2592" spans="5:17">
      <c r="E2592" s="62" t="str">
        <f t="shared" si="121"/>
        <v>3021093</v>
      </c>
      <c r="F2592">
        <v>21</v>
      </c>
      <c r="G2592">
        <v>9</v>
      </c>
      <c r="H2592" s="72">
        <v>3</v>
      </c>
      <c r="I2592" t="s">
        <v>2595</v>
      </c>
      <c r="J2592" t="s">
        <v>97</v>
      </c>
      <c r="K2592">
        <v>30</v>
      </c>
      <c r="L2592" s="10" t="str">
        <f t="shared" si="120"/>
        <v xml:space="preserve">M.-Gm. </v>
      </c>
      <c r="M2592" t="str">
        <f t="shared" si="122"/>
        <v>M.-Gm. Kórnik</v>
      </c>
      <c r="O2592" s="69"/>
      <c r="P2592" s="71"/>
      <c r="Q2592" s="93"/>
    </row>
    <row r="2593" spans="5:17">
      <c r="E2593" s="62" t="str">
        <f t="shared" si="121"/>
        <v>3021103</v>
      </c>
      <c r="F2593">
        <v>21</v>
      </c>
      <c r="G2593">
        <v>10</v>
      </c>
      <c r="H2593" s="72">
        <v>3</v>
      </c>
      <c r="I2593" t="s">
        <v>2595</v>
      </c>
      <c r="J2593" t="s">
        <v>98</v>
      </c>
      <c r="K2593">
        <v>30</v>
      </c>
      <c r="L2593" s="10" t="str">
        <f t="shared" si="120"/>
        <v xml:space="preserve">M.-Gm. </v>
      </c>
      <c r="M2593" t="str">
        <f t="shared" si="122"/>
        <v>M.-Gm. Mosina</v>
      </c>
      <c r="O2593" s="69"/>
      <c r="P2593" s="71"/>
      <c r="Q2593" s="93"/>
    </row>
    <row r="2594" spans="5:17">
      <c r="E2594" s="62" t="str">
        <f t="shared" si="121"/>
        <v>3021113</v>
      </c>
      <c r="F2594">
        <v>21</v>
      </c>
      <c r="G2594">
        <v>11</v>
      </c>
      <c r="H2594" s="72">
        <v>3</v>
      </c>
      <c r="I2594" t="s">
        <v>2595</v>
      </c>
      <c r="J2594" t="s">
        <v>99</v>
      </c>
      <c r="K2594">
        <v>30</v>
      </c>
      <c r="L2594" s="10" t="str">
        <f t="shared" si="120"/>
        <v xml:space="preserve">M.-Gm. </v>
      </c>
      <c r="M2594" t="str">
        <f t="shared" si="122"/>
        <v>M.-Gm. Murowana Goślina</v>
      </c>
      <c r="O2594" s="69"/>
      <c r="P2594" s="71"/>
      <c r="Q2594" s="93"/>
    </row>
    <row r="2595" spans="5:17">
      <c r="E2595" s="62" t="str">
        <f t="shared" si="121"/>
        <v>3021123</v>
      </c>
      <c r="F2595">
        <v>21</v>
      </c>
      <c r="G2595">
        <v>12</v>
      </c>
      <c r="H2595" s="72">
        <v>3</v>
      </c>
      <c r="I2595" t="s">
        <v>2595</v>
      </c>
      <c r="J2595" t="s">
        <v>100</v>
      </c>
      <c r="K2595">
        <v>30</v>
      </c>
      <c r="L2595" s="10" t="str">
        <f t="shared" si="120"/>
        <v xml:space="preserve">M.-Gm. </v>
      </c>
      <c r="M2595" t="str">
        <f t="shared" si="122"/>
        <v>M.-Gm. Pobiedziska</v>
      </c>
      <c r="O2595" s="69"/>
      <c r="P2595" s="71"/>
      <c r="Q2595" s="93"/>
    </row>
    <row r="2596" spans="5:17">
      <c r="E2596" s="62" t="str">
        <f t="shared" si="121"/>
        <v>3021132</v>
      </c>
      <c r="F2596">
        <v>21</v>
      </c>
      <c r="G2596">
        <v>13</v>
      </c>
      <c r="H2596" s="72">
        <v>2</v>
      </c>
      <c r="I2596" t="s">
        <v>2595</v>
      </c>
      <c r="J2596" t="s">
        <v>1796</v>
      </c>
      <c r="K2596">
        <v>30</v>
      </c>
      <c r="L2596" s="10" t="str">
        <f t="shared" si="120"/>
        <v xml:space="preserve">Gm. </v>
      </c>
      <c r="M2596" t="str">
        <f t="shared" si="122"/>
        <v>Gm. Rokietnica</v>
      </c>
      <c r="O2596" s="69"/>
      <c r="P2596" s="71"/>
      <c r="Q2596" s="93"/>
    </row>
    <row r="2597" spans="5:17">
      <c r="E2597" s="62" t="str">
        <f t="shared" si="121"/>
        <v>3021143</v>
      </c>
      <c r="F2597">
        <v>21</v>
      </c>
      <c r="G2597">
        <v>14</v>
      </c>
      <c r="H2597" s="72">
        <v>3</v>
      </c>
      <c r="I2597" t="s">
        <v>2595</v>
      </c>
      <c r="J2597" t="s">
        <v>101</v>
      </c>
      <c r="K2597">
        <v>30</v>
      </c>
      <c r="L2597" s="10" t="str">
        <f t="shared" si="120"/>
        <v xml:space="preserve">M.-Gm. </v>
      </c>
      <c r="M2597" t="str">
        <f t="shared" si="122"/>
        <v>M.-Gm. Stęszew</v>
      </c>
      <c r="O2597" s="69"/>
      <c r="P2597" s="71"/>
      <c r="Q2597" s="93"/>
    </row>
    <row r="2598" spans="5:17">
      <c r="E2598" s="62" t="str">
        <f t="shared" si="121"/>
        <v>3021152</v>
      </c>
      <c r="F2598">
        <v>21</v>
      </c>
      <c r="G2598">
        <v>15</v>
      </c>
      <c r="H2598" s="72">
        <v>2</v>
      </c>
      <c r="I2598" t="s">
        <v>2595</v>
      </c>
      <c r="J2598" t="s">
        <v>102</v>
      </c>
      <c r="K2598">
        <v>30</v>
      </c>
      <c r="L2598" s="10" t="str">
        <f t="shared" si="120"/>
        <v xml:space="preserve">Gm. </v>
      </c>
      <c r="M2598" t="str">
        <f t="shared" si="122"/>
        <v>Gm. Suchy Las</v>
      </c>
      <c r="O2598" s="69"/>
      <c r="P2598" s="71"/>
      <c r="Q2598" s="93"/>
    </row>
    <row r="2599" spans="5:17">
      <c r="E2599" s="62" t="str">
        <f t="shared" si="121"/>
        <v>3021163</v>
      </c>
      <c r="F2599">
        <v>21</v>
      </c>
      <c r="G2599">
        <v>16</v>
      </c>
      <c r="H2599" s="72">
        <v>3</v>
      </c>
      <c r="I2599" t="s">
        <v>2595</v>
      </c>
      <c r="J2599" t="s">
        <v>103</v>
      </c>
      <c r="K2599">
        <v>30</v>
      </c>
      <c r="L2599" s="10" t="str">
        <f t="shared" si="120"/>
        <v xml:space="preserve">M.-Gm. </v>
      </c>
      <c r="M2599" t="str">
        <f t="shared" si="122"/>
        <v>M.-Gm. Swarzędz</v>
      </c>
      <c r="O2599" s="69"/>
      <c r="P2599" s="71"/>
      <c r="Q2599" s="93"/>
    </row>
    <row r="2600" spans="5:17">
      <c r="E2600" s="62" t="str">
        <f t="shared" si="121"/>
        <v>3021172</v>
      </c>
      <c r="F2600">
        <v>21</v>
      </c>
      <c r="G2600">
        <v>17</v>
      </c>
      <c r="H2600" s="72">
        <v>2</v>
      </c>
      <c r="I2600" t="s">
        <v>2595</v>
      </c>
      <c r="J2600" t="s">
        <v>104</v>
      </c>
      <c r="K2600">
        <v>30</v>
      </c>
      <c r="L2600" s="10" t="str">
        <f t="shared" si="120"/>
        <v xml:space="preserve">Gm. </v>
      </c>
      <c r="M2600" t="str">
        <f t="shared" si="122"/>
        <v>Gm. Tarnowo Podgórne</v>
      </c>
      <c r="O2600" s="69"/>
      <c r="P2600" s="71"/>
      <c r="Q2600" s="93"/>
    </row>
    <row r="2601" spans="5:17">
      <c r="E2601" s="62" t="str">
        <f t="shared" si="121"/>
        <v>3022000</v>
      </c>
      <c r="F2601">
        <v>22</v>
      </c>
      <c r="G2601">
        <v>0</v>
      </c>
      <c r="H2601" s="72">
        <v>0</v>
      </c>
      <c r="I2601" t="s">
        <v>304</v>
      </c>
      <c r="J2601" t="s">
        <v>105</v>
      </c>
      <c r="K2601">
        <v>30</v>
      </c>
      <c r="L2601" s="10" t="str">
        <f t="shared" si="120"/>
        <v xml:space="preserve">Pow. </v>
      </c>
      <c r="M2601" t="str">
        <f t="shared" si="122"/>
        <v>Pow. Rawicki</v>
      </c>
      <c r="O2601" s="69"/>
      <c r="P2601" s="71"/>
      <c r="Q2601" s="93"/>
    </row>
    <row r="2602" spans="5:17">
      <c r="E2602" s="62" t="str">
        <f t="shared" si="121"/>
        <v>3022013</v>
      </c>
      <c r="F2602">
        <v>22</v>
      </c>
      <c r="G2602">
        <v>1</v>
      </c>
      <c r="H2602" s="72">
        <v>3</v>
      </c>
      <c r="I2602" t="s">
        <v>2595</v>
      </c>
      <c r="J2602" t="s">
        <v>106</v>
      </c>
      <c r="K2602">
        <v>30</v>
      </c>
      <c r="L2602" s="10" t="str">
        <f t="shared" si="120"/>
        <v xml:space="preserve">M.-Gm. </v>
      </c>
      <c r="M2602" t="str">
        <f t="shared" si="122"/>
        <v>M.-Gm. Bojanowo</v>
      </c>
      <c r="O2602" s="69"/>
      <c r="P2602" s="71"/>
      <c r="Q2602" s="93"/>
    </row>
    <row r="2603" spans="5:17">
      <c r="E2603" s="62" t="str">
        <f t="shared" si="121"/>
        <v>3022023</v>
      </c>
      <c r="F2603">
        <v>22</v>
      </c>
      <c r="G2603">
        <v>2</v>
      </c>
      <c r="H2603" s="72">
        <v>3</v>
      </c>
      <c r="I2603" t="s">
        <v>2595</v>
      </c>
      <c r="J2603" t="s">
        <v>107</v>
      </c>
      <c r="K2603">
        <v>30</v>
      </c>
      <c r="L2603" s="10" t="str">
        <f t="shared" si="120"/>
        <v xml:space="preserve">M.-Gm. </v>
      </c>
      <c r="M2603" t="str">
        <f t="shared" si="122"/>
        <v>M.-Gm. Jutrosin</v>
      </c>
      <c r="O2603" s="69"/>
      <c r="P2603" s="71"/>
      <c r="Q2603" s="93"/>
    </row>
    <row r="2604" spans="5:17">
      <c r="E2604" s="62" t="str">
        <f t="shared" si="121"/>
        <v>3022033</v>
      </c>
      <c r="F2604">
        <v>22</v>
      </c>
      <c r="G2604">
        <v>3</v>
      </c>
      <c r="H2604" s="72">
        <v>3</v>
      </c>
      <c r="I2604" t="s">
        <v>2595</v>
      </c>
      <c r="J2604" t="s">
        <v>108</v>
      </c>
      <c r="K2604">
        <v>30</v>
      </c>
      <c r="L2604" s="10" t="str">
        <f t="shared" si="120"/>
        <v xml:space="preserve">M.-Gm. </v>
      </c>
      <c r="M2604" t="str">
        <f t="shared" si="122"/>
        <v>M.-Gm. Miejska Górka</v>
      </c>
      <c r="O2604" s="69"/>
      <c r="P2604" s="71"/>
      <c r="Q2604" s="93"/>
    </row>
    <row r="2605" spans="5:17">
      <c r="E2605" s="62" t="str">
        <f t="shared" si="121"/>
        <v>3022042</v>
      </c>
      <c r="F2605">
        <v>22</v>
      </c>
      <c r="G2605">
        <v>4</v>
      </c>
      <c r="H2605" s="72">
        <v>2</v>
      </c>
      <c r="I2605" t="s">
        <v>2595</v>
      </c>
      <c r="J2605" t="s">
        <v>109</v>
      </c>
      <c r="K2605">
        <v>30</v>
      </c>
      <c r="L2605" s="10" t="str">
        <f t="shared" si="120"/>
        <v xml:space="preserve">Gm. </v>
      </c>
      <c r="M2605" t="str">
        <f t="shared" si="122"/>
        <v>Gm. Pakosław</v>
      </c>
      <c r="O2605" s="69"/>
      <c r="P2605" s="71"/>
      <c r="Q2605" s="93"/>
    </row>
    <row r="2606" spans="5:17">
      <c r="E2606" s="62" t="str">
        <f t="shared" si="121"/>
        <v>3022053</v>
      </c>
      <c r="F2606">
        <v>22</v>
      </c>
      <c r="G2606">
        <v>5</v>
      </c>
      <c r="H2606" s="72">
        <v>3</v>
      </c>
      <c r="I2606" t="s">
        <v>2595</v>
      </c>
      <c r="J2606" t="s">
        <v>110</v>
      </c>
      <c r="K2606">
        <v>30</v>
      </c>
      <c r="L2606" s="10" t="str">
        <f t="shared" si="120"/>
        <v xml:space="preserve">M.-Gm. </v>
      </c>
      <c r="M2606" t="str">
        <f t="shared" si="122"/>
        <v>M.-Gm. Rawicz</v>
      </c>
      <c r="O2606" s="69"/>
      <c r="P2606" s="71"/>
      <c r="Q2606" s="93"/>
    </row>
    <row r="2607" spans="5:17">
      <c r="E2607" s="62" t="str">
        <f t="shared" si="121"/>
        <v>3023000</v>
      </c>
      <c r="F2607">
        <v>23</v>
      </c>
      <c r="G2607">
        <v>0</v>
      </c>
      <c r="H2607" s="72">
        <v>0</v>
      </c>
      <c r="I2607" t="s">
        <v>304</v>
      </c>
      <c r="J2607" t="s">
        <v>111</v>
      </c>
      <c r="K2607">
        <v>30</v>
      </c>
      <c r="L2607" s="10" t="str">
        <f t="shared" si="120"/>
        <v xml:space="preserve">Pow. </v>
      </c>
      <c r="M2607" t="str">
        <f t="shared" si="122"/>
        <v>Pow. Słupecki</v>
      </c>
      <c r="O2607" s="69"/>
      <c r="P2607" s="71"/>
      <c r="Q2607" s="93"/>
    </row>
    <row r="2608" spans="5:17">
      <c r="E2608" s="62" t="str">
        <f t="shared" si="121"/>
        <v>3023011</v>
      </c>
      <c r="F2608">
        <v>23</v>
      </c>
      <c r="G2608">
        <v>1</v>
      </c>
      <c r="H2608" s="72">
        <v>1</v>
      </c>
      <c r="I2608" t="s">
        <v>2595</v>
      </c>
      <c r="J2608" t="s">
        <v>112</v>
      </c>
      <c r="K2608">
        <v>30</v>
      </c>
      <c r="L2608" s="10" t="str">
        <f t="shared" si="120"/>
        <v xml:space="preserve">M. </v>
      </c>
      <c r="M2608" t="str">
        <f t="shared" si="122"/>
        <v>M. Słupca</v>
      </c>
      <c r="O2608" s="69"/>
      <c r="P2608" s="71"/>
      <c r="Q2608" s="93"/>
    </row>
    <row r="2609" spans="5:17">
      <c r="E2609" s="62" t="str">
        <f t="shared" si="121"/>
        <v>3023022</v>
      </c>
      <c r="F2609">
        <v>23</v>
      </c>
      <c r="G2609">
        <v>2</v>
      </c>
      <c r="H2609" s="72">
        <v>2</v>
      </c>
      <c r="I2609" t="s">
        <v>2595</v>
      </c>
      <c r="J2609" t="s">
        <v>113</v>
      </c>
      <c r="K2609">
        <v>30</v>
      </c>
      <c r="L2609" s="10" t="str">
        <f t="shared" si="120"/>
        <v xml:space="preserve">Gm. </v>
      </c>
      <c r="M2609" t="str">
        <f t="shared" si="122"/>
        <v>Gm. Lądek</v>
      </c>
      <c r="O2609" s="69"/>
      <c r="P2609" s="71"/>
      <c r="Q2609" s="93"/>
    </row>
    <row r="2610" spans="5:17">
      <c r="E2610" s="62" t="str">
        <f t="shared" si="121"/>
        <v>3023032</v>
      </c>
      <c r="F2610">
        <v>23</v>
      </c>
      <c r="G2610">
        <v>3</v>
      </c>
      <c r="H2610" s="72">
        <v>2</v>
      </c>
      <c r="I2610" t="s">
        <v>2595</v>
      </c>
      <c r="J2610" t="s">
        <v>114</v>
      </c>
      <c r="K2610">
        <v>30</v>
      </c>
      <c r="L2610" s="10" t="str">
        <f t="shared" si="120"/>
        <v xml:space="preserve">Gm. </v>
      </c>
      <c r="M2610" t="str">
        <f t="shared" si="122"/>
        <v>Gm. Orchowo</v>
      </c>
      <c r="O2610" s="69"/>
      <c r="P2610" s="71"/>
      <c r="Q2610" s="93"/>
    </row>
    <row r="2611" spans="5:17">
      <c r="E2611" s="62" t="str">
        <f t="shared" si="121"/>
        <v>3023042</v>
      </c>
      <c r="F2611">
        <v>23</v>
      </c>
      <c r="G2611">
        <v>4</v>
      </c>
      <c r="H2611" s="72">
        <v>2</v>
      </c>
      <c r="I2611" t="s">
        <v>2595</v>
      </c>
      <c r="J2611" t="s">
        <v>115</v>
      </c>
      <c r="K2611">
        <v>30</v>
      </c>
      <c r="L2611" s="10" t="str">
        <f t="shared" si="120"/>
        <v xml:space="preserve">Gm. </v>
      </c>
      <c r="M2611" t="str">
        <f t="shared" si="122"/>
        <v>Gm. Ostrowite</v>
      </c>
      <c r="O2611" s="69"/>
      <c r="P2611" s="71"/>
      <c r="Q2611" s="93"/>
    </row>
    <row r="2612" spans="5:17">
      <c r="E2612" s="62" t="str">
        <f t="shared" si="121"/>
        <v>3023052</v>
      </c>
      <c r="F2612">
        <v>23</v>
      </c>
      <c r="G2612">
        <v>5</v>
      </c>
      <c r="H2612" s="72">
        <v>2</v>
      </c>
      <c r="I2612" t="s">
        <v>2595</v>
      </c>
      <c r="J2612" t="s">
        <v>116</v>
      </c>
      <c r="K2612">
        <v>30</v>
      </c>
      <c r="L2612" s="10" t="str">
        <f t="shared" si="120"/>
        <v xml:space="preserve">Gm. </v>
      </c>
      <c r="M2612" t="str">
        <f t="shared" si="122"/>
        <v>Gm. Powidz</v>
      </c>
      <c r="O2612" s="69"/>
      <c r="P2612" s="71"/>
      <c r="Q2612" s="93"/>
    </row>
    <row r="2613" spans="5:17">
      <c r="E2613" s="62" t="str">
        <f t="shared" si="121"/>
        <v>3023062</v>
      </c>
      <c r="F2613">
        <v>23</v>
      </c>
      <c r="G2613">
        <v>6</v>
      </c>
      <c r="H2613" s="72">
        <v>2</v>
      </c>
      <c r="I2613" t="s">
        <v>2595</v>
      </c>
      <c r="J2613" t="s">
        <v>112</v>
      </c>
      <c r="K2613">
        <v>30</v>
      </c>
      <c r="L2613" s="10" t="str">
        <f t="shared" si="120"/>
        <v xml:space="preserve">Gm. </v>
      </c>
      <c r="M2613" t="str">
        <f t="shared" si="122"/>
        <v>Gm. Słupca</v>
      </c>
      <c r="O2613" s="69"/>
      <c r="P2613" s="71"/>
      <c r="Q2613" s="93"/>
    </row>
    <row r="2614" spans="5:17">
      <c r="E2614" s="62" t="str">
        <f t="shared" si="121"/>
        <v>3023072</v>
      </c>
      <c r="F2614">
        <v>23</v>
      </c>
      <c r="G2614">
        <v>7</v>
      </c>
      <c r="H2614" s="72">
        <v>2</v>
      </c>
      <c r="I2614" t="s">
        <v>2595</v>
      </c>
      <c r="J2614" t="s">
        <v>117</v>
      </c>
      <c r="K2614">
        <v>30</v>
      </c>
      <c r="L2614" s="10" t="str">
        <f t="shared" si="120"/>
        <v xml:space="preserve">Gm. </v>
      </c>
      <c r="M2614" t="str">
        <f t="shared" si="122"/>
        <v>Gm. Strzałkowo</v>
      </c>
      <c r="O2614" s="69"/>
      <c r="P2614" s="71"/>
      <c r="Q2614" s="93"/>
    </row>
    <row r="2615" spans="5:17">
      <c r="E2615" s="62" t="str">
        <f t="shared" si="121"/>
        <v>3023083</v>
      </c>
      <c r="F2615">
        <v>23</v>
      </c>
      <c r="G2615">
        <v>8</v>
      </c>
      <c r="H2615" s="72">
        <v>3</v>
      </c>
      <c r="I2615" t="s">
        <v>2595</v>
      </c>
      <c r="J2615" t="s">
        <v>118</v>
      </c>
      <c r="K2615">
        <v>30</v>
      </c>
      <c r="L2615" s="10" t="str">
        <f t="shared" si="120"/>
        <v xml:space="preserve">M.-Gm. </v>
      </c>
      <c r="M2615" t="str">
        <f t="shared" si="122"/>
        <v>M.-Gm. Zagórów</v>
      </c>
      <c r="O2615" s="69"/>
      <c r="P2615" s="71"/>
      <c r="Q2615" s="93"/>
    </row>
    <row r="2616" spans="5:17">
      <c r="E2616" s="62" t="str">
        <f t="shared" si="121"/>
        <v>3024000</v>
      </c>
      <c r="F2616">
        <v>24</v>
      </c>
      <c r="G2616">
        <v>0</v>
      </c>
      <c r="H2616" s="72">
        <v>0</v>
      </c>
      <c r="I2616" t="s">
        <v>304</v>
      </c>
      <c r="J2616" t="s">
        <v>119</v>
      </c>
      <c r="K2616">
        <v>30</v>
      </c>
      <c r="L2616" s="10" t="str">
        <f t="shared" si="120"/>
        <v xml:space="preserve">Pow. </v>
      </c>
      <c r="M2616" t="str">
        <f t="shared" si="122"/>
        <v>Pow. Szamotulski</v>
      </c>
      <c r="O2616" s="69"/>
      <c r="P2616" s="71"/>
      <c r="Q2616" s="93"/>
    </row>
    <row r="2617" spans="5:17">
      <c r="E2617" s="62" t="str">
        <f t="shared" si="121"/>
        <v>3024011</v>
      </c>
      <c r="F2617">
        <v>24</v>
      </c>
      <c r="G2617">
        <v>1</v>
      </c>
      <c r="H2617" s="72">
        <v>1</v>
      </c>
      <c r="I2617" t="s">
        <v>2595</v>
      </c>
      <c r="J2617" t="s">
        <v>120</v>
      </c>
      <c r="K2617">
        <v>30</v>
      </c>
      <c r="L2617" s="10" t="str">
        <f t="shared" si="120"/>
        <v xml:space="preserve">M. </v>
      </c>
      <c r="M2617" t="str">
        <f t="shared" si="122"/>
        <v>M. Obrzycko</v>
      </c>
      <c r="O2617" s="69"/>
      <c r="P2617" s="71"/>
      <c r="Q2617" s="93"/>
    </row>
    <row r="2618" spans="5:17">
      <c r="E2618" s="62" t="str">
        <f t="shared" si="121"/>
        <v>3024022</v>
      </c>
      <c r="F2618">
        <v>24</v>
      </c>
      <c r="G2618">
        <v>2</v>
      </c>
      <c r="H2618" s="72">
        <v>2</v>
      </c>
      <c r="I2618" t="s">
        <v>2595</v>
      </c>
      <c r="J2618" t="s">
        <v>121</v>
      </c>
      <c r="K2618">
        <v>30</v>
      </c>
      <c r="L2618" s="10" t="str">
        <f t="shared" si="120"/>
        <v xml:space="preserve">Gm. </v>
      </c>
      <c r="M2618" t="str">
        <f t="shared" si="122"/>
        <v>Gm. Duszniki</v>
      </c>
      <c r="O2618" s="69"/>
      <c r="P2618" s="71"/>
      <c r="Q2618" s="93"/>
    </row>
    <row r="2619" spans="5:17">
      <c r="E2619" s="62" t="str">
        <f t="shared" si="121"/>
        <v>3024032</v>
      </c>
      <c r="F2619">
        <v>24</v>
      </c>
      <c r="G2619">
        <v>3</v>
      </c>
      <c r="H2619" s="72">
        <v>2</v>
      </c>
      <c r="I2619" t="s">
        <v>2595</v>
      </c>
      <c r="J2619" t="s">
        <v>122</v>
      </c>
      <c r="K2619">
        <v>30</v>
      </c>
      <c r="L2619" s="10" t="str">
        <f t="shared" si="120"/>
        <v xml:space="preserve">Gm. </v>
      </c>
      <c r="M2619" t="str">
        <f t="shared" si="122"/>
        <v>Gm. Kaźmierz</v>
      </c>
      <c r="O2619" s="69"/>
      <c r="P2619" s="71"/>
      <c r="Q2619" s="93"/>
    </row>
    <row r="2620" spans="5:17">
      <c r="E2620" s="62" t="str">
        <f t="shared" si="121"/>
        <v>3024042</v>
      </c>
      <c r="F2620">
        <v>24</v>
      </c>
      <c r="G2620">
        <v>4</v>
      </c>
      <c r="H2620" s="72">
        <v>2</v>
      </c>
      <c r="I2620" t="s">
        <v>2595</v>
      </c>
      <c r="J2620" t="s">
        <v>120</v>
      </c>
      <c r="K2620">
        <v>30</v>
      </c>
      <c r="L2620" s="10" t="str">
        <f t="shared" si="120"/>
        <v xml:space="preserve">Gm. </v>
      </c>
      <c r="M2620" t="str">
        <f t="shared" si="122"/>
        <v>Gm. Obrzycko</v>
      </c>
      <c r="O2620" s="69"/>
      <c r="P2620" s="71"/>
      <c r="Q2620" s="93"/>
    </row>
    <row r="2621" spans="5:17">
      <c r="E2621" s="62" t="str">
        <f t="shared" si="121"/>
        <v>3024053</v>
      </c>
      <c r="F2621">
        <v>24</v>
      </c>
      <c r="G2621">
        <v>5</v>
      </c>
      <c r="H2621" s="72">
        <v>3</v>
      </c>
      <c r="I2621" t="s">
        <v>2595</v>
      </c>
      <c r="J2621" t="s">
        <v>123</v>
      </c>
      <c r="K2621">
        <v>30</v>
      </c>
      <c r="L2621" s="10" t="str">
        <f t="shared" si="120"/>
        <v xml:space="preserve">M.-Gm. </v>
      </c>
      <c r="M2621" t="str">
        <f t="shared" si="122"/>
        <v>M.-Gm. Ostroróg</v>
      </c>
      <c r="O2621" s="69"/>
      <c r="P2621" s="71"/>
      <c r="Q2621" s="93"/>
    </row>
    <row r="2622" spans="5:17">
      <c r="E2622" s="62" t="str">
        <f t="shared" si="121"/>
        <v>3024063</v>
      </c>
      <c r="F2622">
        <v>24</v>
      </c>
      <c r="G2622">
        <v>6</v>
      </c>
      <c r="H2622" s="72">
        <v>3</v>
      </c>
      <c r="I2622" t="s">
        <v>2595</v>
      </c>
      <c r="J2622" t="s">
        <v>1427</v>
      </c>
      <c r="K2622">
        <v>30</v>
      </c>
      <c r="L2622" s="10" t="str">
        <f t="shared" si="120"/>
        <v xml:space="preserve">M.-Gm. </v>
      </c>
      <c r="M2622" t="str">
        <f t="shared" si="122"/>
        <v>M.-Gm. Pniewy</v>
      </c>
      <c r="O2622" s="69"/>
      <c r="P2622" s="71"/>
      <c r="Q2622" s="93"/>
    </row>
    <row r="2623" spans="5:17">
      <c r="E2623" s="62" t="str">
        <f t="shared" si="121"/>
        <v>3024073</v>
      </c>
      <c r="F2623">
        <v>24</v>
      </c>
      <c r="G2623">
        <v>7</v>
      </c>
      <c r="H2623" s="72">
        <v>3</v>
      </c>
      <c r="I2623" t="s">
        <v>2595</v>
      </c>
      <c r="J2623" t="s">
        <v>124</v>
      </c>
      <c r="K2623">
        <v>30</v>
      </c>
      <c r="L2623" s="10" t="str">
        <f t="shared" si="120"/>
        <v xml:space="preserve">M.-Gm. </v>
      </c>
      <c r="M2623" t="str">
        <f t="shared" si="122"/>
        <v>M.-Gm. Szamotuły</v>
      </c>
      <c r="O2623" s="69"/>
      <c r="P2623" s="71"/>
      <c r="Q2623" s="93"/>
    </row>
    <row r="2624" spans="5:17">
      <c r="E2624" s="62" t="str">
        <f t="shared" si="121"/>
        <v>3024083</v>
      </c>
      <c r="F2624">
        <v>24</v>
      </c>
      <c r="G2624">
        <v>8</v>
      </c>
      <c r="H2624" s="72">
        <v>3</v>
      </c>
      <c r="I2624" t="s">
        <v>2595</v>
      </c>
      <c r="J2624" t="s">
        <v>125</v>
      </c>
      <c r="K2624">
        <v>30</v>
      </c>
      <c r="L2624" s="10" t="str">
        <f t="shared" si="120"/>
        <v xml:space="preserve">M.-Gm. </v>
      </c>
      <c r="M2624" t="str">
        <f t="shared" si="122"/>
        <v>M.-Gm. Wronki</v>
      </c>
      <c r="O2624" s="69"/>
      <c r="P2624" s="71"/>
      <c r="Q2624" s="93"/>
    </row>
    <row r="2625" spans="5:17">
      <c r="E2625" s="62" t="str">
        <f t="shared" si="121"/>
        <v>3025000</v>
      </c>
      <c r="F2625">
        <v>25</v>
      </c>
      <c r="G2625">
        <v>0</v>
      </c>
      <c r="H2625" s="72">
        <v>0</v>
      </c>
      <c r="I2625" t="s">
        <v>304</v>
      </c>
      <c r="J2625" t="s">
        <v>509</v>
      </c>
      <c r="K2625">
        <v>30</v>
      </c>
      <c r="L2625" s="10" t="str">
        <f t="shared" si="120"/>
        <v xml:space="preserve">Pow. </v>
      </c>
      <c r="M2625" t="str">
        <f t="shared" si="122"/>
        <v>Pow. Średzki</v>
      </c>
      <c r="O2625" s="69"/>
      <c r="P2625" s="71"/>
      <c r="Q2625" s="93"/>
    </row>
    <row r="2626" spans="5:17">
      <c r="E2626" s="62" t="str">
        <f t="shared" si="121"/>
        <v>3025012</v>
      </c>
      <c r="F2626">
        <v>25</v>
      </c>
      <c r="G2626">
        <v>1</v>
      </c>
      <c r="H2626" s="72">
        <v>2</v>
      </c>
      <c r="I2626" t="s">
        <v>2595</v>
      </c>
      <c r="J2626" t="s">
        <v>126</v>
      </c>
      <c r="K2626">
        <v>30</v>
      </c>
      <c r="L2626" s="10" t="str">
        <f t="shared" ref="L2626:L2689" si="123">+IF(H2626=1,"M. ",IF(H2626=2,"Gm. ",IF(H2626=3,"M.-Gm. ",IF(F2626&gt;60,"M. ",LEFT(I2626,3)&amp;". "))))</f>
        <v xml:space="preserve">Gm. </v>
      </c>
      <c r="M2626" t="str">
        <f t="shared" si="122"/>
        <v>Gm. Dominowo</v>
      </c>
      <c r="O2626" s="69"/>
      <c r="P2626" s="71"/>
      <c r="Q2626" s="93"/>
    </row>
    <row r="2627" spans="5:17">
      <c r="E2627" s="62" t="str">
        <f t="shared" ref="E2627:E2690" si="124">TEXT(K2627,"00")&amp;TEXT(F2627,"00")&amp;TEXT(G2627,"00")&amp;TEXT(H2627,"0")</f>
        <v>3025022</v>
      </c>
      <c r="F2627">
        <v>25</v>
      </c>
      <c r="G2627">
        <v>2</v>
      </c>
      <c r="H2627" s="72">
        <v>2</v>
      </c>
      <c r="I2627" t="s">
        <v>2595</v>
      </c>
      <c r="J2627" t="s">
        <v>127</v>
      </c>
      <c r="K2627">
        <v>30</v>
      </c>
      <c r="L2627" s="10" t="str">
        <f t="shared" si="123"/>
        <v xml:space="preserve">Gm. </v>
      </c>
      <c r="M2627" t="str">
        <f t="shared" ref="M2627:M2690" si="125">+L2627&amp;PROPER(J2627)</f>
        <v>Gm. Krzykosy</v>
      </c>
      <c r="O2627" s="69"/>
      <c r="P2627" s="71"/>
      <c r="Q2627" s="93"/>
    </row>
    <row r="2628" spans="5:17">
      <c r="E2628" s="62" t="str">
        <f t="shared" si="124"/>
        <v>3025032</v>
      </c>
      <c r="F2628">
        <v>25</v>
      </c>
      <c r="G2628">
        <v>3</v>
      </c>
      <c r="H2628" s="72">
        <v>2</v>
      </c>
      <c r="I2628" t="s">
        <v>2595</v>
      </c>
      <c r="J2628" t="s">
        <v>128</v>
      </c>
      <c r="K2628">
        <v>30</v>
      </c>
      <c r="L2628" s="10" t="str">
        <f t="shared" si="123"/>
        <v xml:space="preserve">Gm. </v>
      </c>
      <c r="M2628" t="str">
        <f t="shared" si="125"/>
        <v>Gm. Nowe Miasto N. Wartą</v>
      </c>
      <c r="O2628" s="69"/>
      <c r="P2628" s="71"/>
      <c r="Q2628" s="93"/>
    </row>
    <row r="2629" spans="5:17">
      <c r="E2629" s="62" t="str">
        <f t="shared" si="124"/>
        <v>3025043</v>
      </c>
      <c r="F2629">
        <v>25</v>
      </c>
      <c r="G2629">
        <v>4</v>
      </c>
      <c r="H2629" s="72">
        <v>3</v>
      </c>
      <c r="I2629" t="s">
        <v>2595</v>
      </c>
      <c r="J2629" t="s">
        <v>129</v>
      </c>
      <c r="K2629">
        <v>30</v>
      </c>
      <c r="L2629" s="10" t="str">
        <f t="shared" si="123"/>
        <v xml:space="preserve">M.-Gm. </v>
      </c>
      <c r="M2629" t="str">
        <f t="shared" si="125"/>
        <v>M.-Gm. Środa Wielkopolska</v>
      </c>
      <c r="O2629" s="69"/>
      <c r="P2629" s="71"/>
      <c r="Q2629" s="93"/>
    </row>
    <row r="2630" spans="5:17">
      <c r="E2630" s="62" t="str">
        <f t="shared" si="124"/>
        <v>3025052</v>
      </c>
      <c r="F2630">
        <v>25</v>
      </c>
      <c r="G2630">
        <v>5</v>
      </c>
      <c r="H2630" s="72">
        <v>2</v>
      </c>
      <c r="I2630" t="s">
        <v>2595</v>
      </c>
      <c r="J2630" t="s">
        <v>130</v>
      </c>
      <c r="K2630">
        <v>30</v>
      </c>
      <c r="L2630" s="10" t="str">
        <f t="shared" si="123"/>
        <v xml:space="preserve">Gm. </v>
      </c>
      <c r="M2630" t="str">
        <f t="shared" si="125"/>
        <v>Gm. Zaniemyśl</v>
      </c>
      <c r="O2630" s="69"/>
      <c r="P2630" s="71"/>
      <c r="Q2630" s="93"/>
    </row>
    <row r="2631" spans="5:17">
      <c r="E2631" s="62" t="str">
        <f t="shared" si="124"/>
        <v>3026000</v>
      </c>
      <c r="F2631">
        <v>26</v>
      </c>
      <c r="G2631">
        <v>0</v>
      </c>
      <c r="H2631" s="72">
        <v>0</v>
      </c>
      <c r="I2631" t="s">
        <v>304</v>
      </c>
      <c r="J2631" t="s">
        <v>131</v>
      </c>
      <c r="K2631">
        <v>30</v>
      </c>
      <c r="L2631" s="10" t="str">
        <f t="shared" si="123"/>
        <v xml:space="preserve">Pow. </v>
      </c>
      <c r="M2631" t="str">
        <f t="shared" si="125"/>
        <v>Pow. Śremski</v>
      </c>
      <c r="O2631" s="69"/>
      <c r="P2631" s="71"/>
      <c r="Q2631" s="93"/>
    </row>
    <row r="2632" spans="5:17">
      <c r="E2632" s="62" t="str">
        <f t="shared" si="124"/>
        <v>3026012</v>
      </c>
      <c r="F2632">
        <v>26</v>
      </c>
      <c r="G2632">
        <v>1</v>
      </c>
      <c r="H2632" s="72">
        <v>2</v>
      </c>
      <c r="I2632" t="s">
        <v>2595</v>
      </c>
      <c r="J2632" t="s">
        <v>583</v>
      </c>
      <c r="K2632">
        <v>30</v>
      </c>
      <c r="L2632" s="10" t="str">
        <f t="shared" si="123"/>
        <v xml:space="preserve">Gm. </v>
      </c>
      <c r="M2632" t="str">
        <f t="shared" si="125"/>
        <v>Gm. Brodnica</v>
      </c>
      <c r="O2632" s="69"/>
      <c r="P2632" s="71"/>
      <c r="Q2632" s="93"/>
    </row>
    <row r="2633" spans="5:17">
      <c r="E2633" s="62" t="str">
        <f t="shared" si="124"/>
        <v>3026023</v>
      </c>
      <c r="F2633">
        <v>26</v>
      </c>
      <c r="G2633">
        <v>2</v>
      </c>
      <c r="H2633" s="72">
        <v>3</v>
      </c>
      <c r="I2633" t="s">
        <v>2595</v>
      </c>
      <c r="J2633" t="s">
        <v>132</v>
      </c>
      <c r="K2633">
        <v>30</v>
      </c>
      <c r="L2633" s="10" t="str">
        <f t="shared" si="123"/>
        <v xml:space="preserve">M.-Gm. </v>
      </c>
      <c r="M2633" t="str">
        <f t="shared" si="125"/>
        <v>M.-Gm. Dolsk</v>
      </c>
      <c r="O2633" s="69"/>
      <c r="P2633" s="71"/>
      <c r="Q2633" s="93"/>
    </row>
    <row r="2634" spans="5:17">
      <c r="E2634" s="62" t="str">
        <f t="shared" si="124"/>
        <v>3026033</v>
      </c>
      <c r="F2634">
        <v>26</v>
      </c>
      <c r="G2634">
        <v>3</v>
      </c>
      <c r="H2634" s="72">
        <v>3</v>
      </c>
      <c r="I2634" t="s">
        <v>2595</v>
      </c>
      <c r="J2634" t="s">
        <v>133</v>
      </c>
      <c r="K2634">
        <v>30</v>
      </c>
      <c r="L2634" s="10" t="str">
        <f t="shared" si="123"/>
        <v xml:space="preserve">M.-Gm. </v>
      </c>
      <c r="M2634" t="str">
        <f t="shared" si="125"/>
        <v>M.-Gm. Książ Wielkopolski</v>
      </c>
      <c r="O2634" s="69"/>
      <c r="P2634" s="71"/>
      <c r="Q2634" s="93"/>
    </row>
    <row r="2635" spans="5:17">
      <c r="E2635" s="62" t="str">
        <f t="shared" si="124"/>
        <v>3026043</v>
      </c>
      <c r="F2635">
        <v>26</v>
      </c>
      <c r="G2635">
        <v>4</v>
      </c>
      <c r="H2635" s="72">
        <v>3</v>
      </c>
      <c r="I2635" t="s">
        <v>2595</v>
      </c>
      <c r="J2635" t="s">
        <v>134</v>
      </c>
      <c r="K2635">
        <v>30</v>
      </c>
      <c r="L2635" s="10" t="str">
        <f t="shared" si="123"/>
        <v xml:space="preserve">M.-Gm. </v>
      </c>
      <c r="M2635" t="str">
        <f t="shared" si="125"/>
        <v>M.-Gm. Śrem</v>
      </c>
      <c r="O2635" s="69"/>
      <c r="P2635" s="71"/>
      <c r="Q2635" s="93"/>
    </row>
    <row r="2636" spans="5:17">
      <c r="E2636" s="62" t="str">
        <f t="shared" si="124"/>
        <v>3027000</v>
      </c>
      <c r="F2636">
        <v>27</v>
      </c>
      <c r="G2636">
        <v>0</v>
      </c>
      <c r="H2636" s="72">
        <v>0</v>
      </c>
      <c r="I2636" t="s">
        <v>304</v>
      </c>
      <c r="J2636" t="s">
        <v>135</v>
      </c>
      <c r="K2636">
        <v>30</v>
      </c>
      <c r="L2636" s="10" t="str">
        <f t="shared" si="123"/>
        <v xml:space="preserve">Pow. </v>
      </c>
      <c r="M2636" t="str">
        <f t="shared" si="125"/>
        <v>Pow. Turecki</v>
      </c>
      <c r="O2636" s="69"/>
      <c r="P2636" s="71"/>
      <c r="Q2636" s="93"/>
    </row>
    <row r="2637" spans="5:17">
      <c r="E2637" s="62" t="str">
        <f t="shared" si="124"/>
        <v>3027011</v>
      </c>
      <c r="F2637">
        <v>27</v>
      </c>
      <c r="G2637">
        <v>1</v>
      </c>
      <c r="H2637" s="72">
        <v>1</v>
      </c>
      <c r="I2637" t="s">
        <v>2595</v>
      </c>
      <c r="J2637" t="s">
        <v>136</v>
      </c>
      <c r="K2637">
        <v>30</v>
      </c>
      <c r="L2637" s="10" t="str">
        <f t="shared" si="123"/>
        <v xml:space="preserve">M. </v>
      </c>
      <c r="M2637" t="str">
        <f t="shared" si="125"/>
        <v>M. Turek</v>
      </c>
      <c r="O2637" s="69"/>
      <c r="P2637" s="71"/>
      <c r="Q2637" s="93"/>
    </row>
    <row r="2638" spans="5:17">
      <c r="E2638" s="62" t="str">
        <f t="shared" si="124"/>
        <v>3027022</v>
      </c>
      <c r="F2638">
        <v>27</v>
      </c>
      <c r="G2638">
        <v>2</v>
      </c>
      <c r="H2638" s="72">
        <v>2</v>
      </c>
      <c r="I2638" t="s">
        <v>2595</v>
      </c>
      <c r="J2638" t="s">
        <v>137</v>
      </c>
      <c r="K2638">
        <v>30</v>
      </c>
      <c r="L2638" s="10" t="str">
        <f t="shared" si="123"/>
        <v xml:space="preserve">Gm. </v>
      </c>
      <c r="M2638" t="str">
        <f t="shared" si="125"/>
        <v>Gm. Brudzew</v>
      </c>
      <c r="O2638" s="69"/>
      <c r="P2638" s="71"/>
      <c r="Q2638" s="93"/>
    </row>
    <row r="2639" spans="5:17">
      <c r="E2639" s="62" t="str">
        <f t="shared" si="124"/>
        <v>3027033</v>
      </c>
      <c r="F2639">
        <v>27</v>
      </c>
      <c r="G2639">
        <v>3</v>
      </c>
      <c r="H2639" s="72">
        <v>3</v>
      </c>
      <c r="I2639" t="s">
        <v>2595</v>
      </c>
      <c r="J2639" t="s">
        <v>1255</v>
      </c>
      <c r="K2639">
        <v>30</v>
      </c>
      <c r="L2639" s="10" t="str">
        <f t="shared" si="123"/>
        <v xml:space="preserve">M.-Gm. </v>
      </c>
      <c r="M2639" t="str">
        <f t="shared" si="125"/>
        <v>M.-Gm. Dobra</v>
      </c>
      <c r="O2639" s="69"/>
      <c r="P2639" s="71"/>
      <c r="Q2639" s="93"/>
    </row>
    <row r="2640" spans="5:17">
      <c r="E2640" s="62" t="str">
        <f t="shared" si="124"/>
        <v>3027042</v>
      </c>
      <c r="F2640">
        <v>27</v>
      </c>
      <c r="G2640">
        <v>4</v>
      </c>
      <c r="H2640" s="72">
        <v>2</v>
      </c>
      <c r="I2640" t="s">
        <v>2595</v>
      </c>
      <c r="J2640" t="s">
        <v>138</v>
      </c>
      <c r="K2640">
        <v>30</v>
      </c>
      <c r="L2640" s="10" t="str">
        <f t="shared" si="123"/>
        <v xml:space="preserve">Gm. </v>
      </c>
      <c r="M2640" t="str">
        <f t="shared" si="125"/>
        <v>Gm. Kawęczyn</v>
      </c>
      <c r="O2640" s="69"/>
      <c r="P2640" s="71"/>
      <c r="Q2640" s="93"/>
    </row>
    <row r="2641" spans="5:17">
      <c r="E2641" s="62" t="str">
        <f t="shared" si="124"/>
        <v>3027052</v>
      </c>
      <c r="F2641">
        <v>27</v>
      </c>
      <c r="G2641">
        <v>5</v>
      </c>
      <c r="H2641" s="72">
        <v>2</v>
      </c>
      <c r="I2641" t="s">
        <v>2595</v>
      </c>
      <c r="J2641" t="s">
        <v>139</v>
      </c>
      <c r="K2641">
        <v>30</v>
      </c>
      <c r="L2641" s="10" t="str">
        <f t="shared" si="123"/>
        <v xml:space="preserve">Gm. </v>
      </c>
      <c r="M2641" t="str">
        <f t="shared" si="125"/>
        <v>Gm. Malanów</v>
      </c>
      <c r="O2641" s="69"/>
      <c r="P2641" s="71"/>
      <c r="Q2641" s="93"/>
    </row>
    <row r="2642" spans="5:17">
      <c r="E2642" s="62" t="str">
        <f t="shared" si="124"/>
        <v>3027062</v>
      </c>
      <c r="F2642">
        <v>27</v>
      </c>
      <c r="G2642">
        <v>6</v>
      </c>
      <c r="H2642" s="72">
        <v>2</v>
      </c>
      <c r="I2642" t="s">
        <v>2595</v>
      </c>
      <c r="J2642" t="s">
        <v>140</v>
      </c>
      <c r="K2642">
        <v>30</v>
      </c>
      <c r="L2642" s="10" t="str">
        <f t="shared" si="123"/>
        <v xml:space="preserve">Gm. </v>
      </c>
      <c r="M2642" t="str">
        <f t="shared" si="125"/>
        <v>Gm. Przykona</v>
      </c>
      <c r="O2642" s="69"/>
      <c r="P2642" s="71"/>
      <c r="Q2642" s="93"/>
    </row>
    <row r="2643" spans="5:17">
      <c r="E2643" s="62" t="str">
        <f t="shared" si="124"/>
        <v>3027073</v>
      </c>
      <c r="F2643">
        <v>27</v>
      </c>
      <c r="G2643">
        <v>7</v>
      </c>
      <c r="H2643" s="72">
        <v>3</v>
      </c>
      <c r="I2643" t="s">
        <v>2595</v>
      </c>
      <c r="J2643" t="s">
        <v>141</v>
      </c>
      <c r="K2643">
        <v>30</v>
      </c>
      <c r="L2643" s="10" t="str">
        <f t="shared" si="123"/>
        <v xml:space="preserve">M.-Gm. </v>
      </c>
      <c r="M2643" t="str">
        <f t="shared" si="125"/>
        <v>M.-Gm. Tuliszków</v>
      </c>
      <c r="O2643" s="69"/>
      <c r="P2643" s="71"/>
      <c r="Q2643" s="93"/>
    </row>
    <row r="2644" spans="5:17">
      <c r="E2644" s="62" t="str">
        <f t="shared" si="124"/>
        <v>3027082</v>
      </c>
      <c r="F2644">
        <v>27</v>
      </c>
      <c r="G2644">
        <v>8</v>
      </c>
      <c r="H2644" s="72">
        <v>2</v>
      </c>
      <c r="I2644" t="s">
        <v>2595</v>
      </c>
      <c r="J2644" t="s">
        <v>136</v>
      </c>
      <c r="K2644">
        <v>30</v>
      </c>
      <c r="L2644" s="10" t="str">
        <f t="shared" si="123"/>
        <v xml:space="preserve">Gm. </v>
      </c>
      <c r="M2644" t="str">
        <f t="shared" si="125"/>
        <v>Gm. Turek</v>
      </c>
      <c r="O2644" s="69"/>
      <c r="P2644" s="71"/>
      <c r="Q2644" s="93"/>
    </row>
    <row r="2645" spans="5:17">
      <c r="E2645" s="62" t="str">
        <f t="shared" si="124"/>
        <v>3027092</v>
      </c>
      <c r="F2645">
        <v>27</v>
      </c>
      <c r="G2645">
        <v>9</v>
      </c>
      <c r="H2645" s="72">
        <v>2</v>
      </c>
      <c r="I2645" t="s">
        <v>2595</v>
      </c>
      <c r="J2645" t="s">
        <v>142</v>
      </c>
      <c r="K2645">
        <v>30</v>
      </c>
      <c r="L2645" s="10" t="str">
        <f t="shared" si="123"/>
        <v xml:space="preserve">Gm. </v>
      </c>
      <c r="M2645" t="str">
        <f t="shared" si="125"/>
        <v>Gm. Władysławów</v>
      </c>
      <c r="O2645" s="69"/>
      <c r="P2645" s="71"/>
      <c r="Q2645" s="93"/>
    </row>
    <row r="2646" spans="5:17">
      <c r="E2646" s="62" t="str">
        <f t="shared" si="124"/>
        <v>3028000</v>
      </c>
      <c r="F2646">
        <v>28</v>
      </c>
      <c r="G2646">
        <v>0</v>
      </c>
      <c r="H2646" s="72">
        <v>0</v>
      </c>
      <c r="I2646" t="s">
        <v>304</v>
      </c>
      <c r="J2646" t="s">
        <v>143</v>
      </c>
      <c r="K2646">
        <v>30</v>
      </c>
      <c r="L2646" s="10" t="str">
        <f t="shared" si="123"/>
        <v xml:space="preserve">Pow. </v>
      </c>
      <c r="M2646" t="str">
        <f t="shared" si="125"/>
        <v>Pow. Wągrowiecki</v>
      </c>
      <c r="O2646" s="69"/>
      <c r="P2646" s="71"/>
      <c r="Q2646" s="93"/>
    </row>
    <row r="2647" spans="5:17">
      <c r="E2647" s="62" t="str">
        <f t="shared" si="124"/>
        <v>3028011</v>
      </c>
      <c r="F2647">
        <v>28</v>
      </c>
      <c r="G2647">
        <v>1</v>
      </c>
      <c r="H2647" s="72">
        <v>1</v>
      </c>
      <c r="I2647" t="s">
        <v>2595</v>
      </c>
      <c r="J2647" t="s">
        <v>144</v>
      </c>
      <c r="K2647">
        <v>30</v>
      </c>
      <c r="L2647" s="10" t="str">
        <f t="shared" si="123"/>
        <v xml:space="preserve">M. </v>
      </c>
      <c r="M2647" t="str">
        <f t="shared" si="125"/>
        <v>M. Wągrowiec</v>
      </c>
      <c r="O2647" s="69"/>
      <c r="P2647" s="71"/>
      <c r="Q2647" s="93"/>
    </row>
    <row r="2648" spans="5:17">
      <c r="E2648" s="62" t="str">
        <f t="shared" si="124"/>
        <v>3028022</v>
      </c>
      <c r="F2648">
        <v>28</v>
      </c>
      <c r="G2648">
        <v>2</v>
      </c>
      <c r="H2648" s="72">
        <v>2</v>
      </c>
      <c r="I2648" t="s">
        <v>2595</v>
      </c>
      <c r="J2648" t="s">
        <v>145</v>
      </c>
      <c r="K2648">
        <v>30</v>
      </c>
      <c r="L2648" s="10" t="str">
        <f t="shared" si="123"/>
        <v xml:space="preserve">Gm. </v>
      </c>
      <c r="M2648" t="str">
        <f t="shared" si="125"/>
        <v>Gm. Damasławek</v>
      </c>
      <c r="O2648" s="69"/>
      <c r="P2648" s="71"/>
      <c r="Q2648" s="93"/>
    </row>
    <row r="2649" spans="5:17">
      <c r="E2649" s="62" t="str">
        <f t="shared" si="124"/>
        <v>3028033</v>
      </c>
      <c r="F2649">
        <v>28</v>
      </c>
      <c r="G2649">
        <v>3</v>
      </c>
      <c r="H2649" s="72">
        <v>3</v>
      </c>
      <c r="I2649" t="s">
        <v>2595</v>
      </c>
      <c r="J2649" t="s">
        <v>146</v>
      </c>
      <c r="K2649">
        <v>30</v>
      </c>
      <c r="L2649" s="10" t="str">
        <f t="shared" si="123"/>
        <v xml:space="preserve">M.-Gm. </v>
      </c>
      <c r="M2649" t="str">
        <f t="shared" si="125"/>
        <v>M.-Gm. Gołańcz</v>
      </c>
      <c r="O2649" s="69"/>
      <c r="P2649" s="71"/>
      <c r="Q2649" s="93"/>
    </row>
    <row r="2650" spans="5:17">
      <c r="E2650" s="62" t="str">
        <f t="shared" si="124"/>
        <v>3028043</v>
      </c>
      <c r="F2650">
        <v>28</v>
      </c>
      <c r="G2650">
        <v>4</v>
      </c>
      <c r="H2650" s="72">
        <v>3</v>
      </c>
      <c r="I2650" t="s">
        <v>2595</v>
      </c>
      <c r="J2650" t="s">
        <v>147</v>
      </c>
      <c r="K2650">
        <v>30</v>
      </c>
      <c r="L2650" s="10" t="str">
        <f t="shared" si="123"/>
        <v xml:space="preserve">M.-Gm. </v>
      </c>
      <c r="M2650" t="str">
        <f t="shared" si="125"/>
        <v>M.-Gm. Mieścisko</v>
      </c>
      <c r="O2650" s="69"/>
      <c r="P2650" s="71"/>
      <c r="Q2650" s="93">
        <v>1</v>
      </c>
    </row>
    <row r="2651" spans="5:17">
      <c r="E2651" s="62" t="str">
        <f t="shared" si="124"/>
        <v>3028053</v>
      </c>
      <c r="F2651">
        <v>28</v>
      </c>
      <c r="G2651">
        <v>5</v>
      </c>
      <c r="H2651" s="72">
        <v>3</v>
      </c>
      <c r="I2651" t="s">
        <v>2595</v>
      </c>
      <c r="J2651" t="s">
        <v>148</v>
      </c>
      <c r="K2651">
        <v>30</v>
      </c>
      <c r="L2651" s="10" t="str">
        <f t="shared" si="123"/>
        <v xml:space="preserve">M.-Gm. </v>
      </c>
      <c r="M2651" t="str">
        <f t="shared" si="125"/>
        <v>M.-Gm. Skoki</v>
      </c>
      <c r="O2651" s="69"/>
      <c r="P2651" s="71"/>
      <c r="Q2651" s="93"/>
    </row>
    <row r="2652" spans="5:17">
      <c r="E2652" s="62" t="str">
        <f t="shared" si="124"/>
        <v>3028062</v>
      </c>
      <c r="F2652">
        <v>28</v>
      </c>
      <c r="G2652">
        <v>6</v>
      </c>
      <c r="H2652" s="72">
        <v>2</v>
      </c>
      <c r="I2652" t="s">
        <v>2595</v>
      </c>
      <c r="J2652" t="s">
        <v>149</v>
      </c>
      <c r="K2652">
        <v>30</v>
      </c>
      <c r="L2652" s="10" t="str">
        <f t="shared" si="123"/>
        <v xml:space="preserve">Gm. </v>
      </c>
      <c r="M2652" t="str">
        <f t="shared" si="125"/>
        <v>Gm. Wapno</v>
      </c>
      <c r="O2652" s="69"/>
      <c r="P2652" s="71"/>
      <c r="Q2652" s="93"/>
    </row>
    <row r="2653" spans="5:17">
      <c r="E2653" s="62" t="str">
        <f t="shared" si="124"/>
        <v>3028072</v>
      </c>
      <c r="F2653">
        <v>28</v>
      </c>
      <c r="G2653">
        <v>7</v>
      </c>
      <c r="H2653" s="72">
        <v>2</v>
      </c>
      <c r="I2653" t="s">
        <v>2595</v>
      </c>
      <c r="J2653" t="s">
        <v>144</v>
      </c>
      <c r="K2653">
        <v>30</v>
      </c>
      <c r="L2653" s="10" t="str">
        <f t="shared" si="123"/>
        <v xml:space="preserve">Gm. </v>
      </c>
      <c r="M2653" t="str">
        <f t="shared" si="125"/>
        <v>Gm. Wągrowiec</v>
      </c>
      <c r="O2653" s="69"/>
      <c r="P2653" s="71"/>
      <c r="Q2653" s="93"/>
    </row>
    <row r="2654" spans="5:17">
      <c r="E2654" s="62" t="str">
        <f t="shared" si="124"/>
        <v>3029000</v>
      </c>
      <c r="F2654">
        <v>29</v>
      </c>
      <c r="G2654">
        <v>0</v>
      </c>
      <c r="H2654" s="72">
        <v>0</v>
      </c>
      <c r="I2654" t="s">
        <v>304</v>
      </c>
      <c r="J2654" t="s">
        <v>150</v>
      </c>
      <c r="K2654">
        <v>30</v>
      </c>
      <c r="L2654" s="10" t="str">
        <f t="shared" si="123"/>
        <v xml:space="preserve">Pow. </v>
      </c>
      <c r="M2654" t="str">
        <f t="shared" si="125"/>
        <v>Pow. Wolsztyński</v>
      </c>
      <c r="O2654" s="69"/>
      <c r="P2654" s="71"/>
      <c r="Q2654" s="93"/>
    </row>
    <row r="2655" spans="5:17">
      <c r="E2655" s="62" t="str">
        <f t="shared" si="124"/>
        <v>3029012</v>
      </c>
      <c r="F2655">
        <v>29</v>
      </c>
      <c r="G2655">
        <v>1</v>
      </c>
      <c r="H2655" s="72">
        <v>2</v>
      </c>
      <c r="I2655" t="s">
        <v>2595</v>
      </c>
      <c r="J2655" t="s">
        <v>151</v>
      </c>
      <c r="K2655">
        <v>30</v>
      </c>
      <c r="L2655" s="10" t="str">
        <f t="shared" si="123"/>
        <v xml:space="preserve">Gm. </v>
      </c>
      <c r="M2655" t="str">
        <f t="shared" si="125"/>
        <v>Gm. Przemęt</v>
      </c>
      <c r="O2655" s="69"/>
      <c r="P2655" s="71"/>
      <c r="Q2655" s="93"/>
    </row>
    <row r="2656" spans="5:17">
      <c r="E2656" s="62" t="str">
        <f t="shared" si="124"/>
        <v>3029022</v>
      </c>
      <c r="F2656">
        <v>29</v>
      </c>
      <c r="G2656">
        <v>2</v>
      </c>
      <c r="H2656" s="72">
        <v>2</v>
      </c>
      <c r="I2656" t="s">
        <v>2595</v>
      </c>
      <c r="J2656" t="s">
        <v>152</v>
      </c>
      <c r="K2656">
        <v>30</v>
      </c>
      <c r="L2656" s="10" t="str">
        <f t="shared" si="123"/>
        <v xml:space="preserve">Gm. </v>
      </c>
      <c r="M2656" t="str">
        <f t="shared" si="125"/>
        <v>Gm. Siedlec</v>
      </c>
      <c r="O2656" s="69"/>
      <c r="P2656" s="71"/>
      <c r="Q2656" s="93"/>
    </row>
    <row r="2657" spans="5:17">
      <c r="E2657" s="62" t="str">
        <f t="shared" si="124"/>
        <v>3029033</v>
      </c>
      <c r="F2657">
        <v>29</v>
      </c>
      <c r="G2657">
        <v>3</v>
      </c>
      <c r="H2657" s="72">
        <v>3</v>
      </c>
      <c r="I2657" t="s">
        <v>2595</v>
      </c>
      <c r="J2657" t="s">
        <v>153</v>
      </c>
      <c r="K2657">
        <v>30</v>
      </c>
      <c r="L2657" s="10" t="str">
        <f t="shared" si="123"/>
        <v xml:space="preserve">M.-Gm. </v>
      </c>
      <c r="M2657" t="str">
        <f t="shared" si="125"/>
        <v>M.-Gm. Wolsztyn</v>
      </c>
      <c r="O2657" s="69"/>
      <c r="P2657" s="71"/>
      <c r="Q2657" s="93"/>
    </row>
    <row r="2658" spans="5:17">
      <c r="E2658" s="62" t="str">
        <f t="shared" si="124"/>
        <v>3030000</v>
      </c>
      <c r="F2658">
        <v>30</v>
      </c>
      <c r="G2658">
        <v>0</v>
      </c>
      <c r="H2658" s="72">
        <v>0</v>
      </c>
      <c r="I2658" t="s">
        <v>304</v>
      </c>
      <c r="J2658" t="s">
        <v>154</v>
      </c>
      <c r="K2658">
        <v>30</v>
      </c>
      <c r="L2658" s="10" t="str">
        <f t="shared" si="123"/>
        <v xml:space="preserve">Pow. </v>
      </c>
      <c r="M2658" t="str">
        <f t="shared" si="125"/>
        <v>Pow. Wrzesiński</v>
      </c>
      <c r="O2658" s="69"/>
      <c r="P2658" s="71"/>
      <c r="Q2658" s="93"/>
    </row>
    <row r="2659" spans="5:17">
      <c r="E2659" s="62" t="str">
        <f t="shared" si="124"/>
        <v>3030012</v>
      </c>
      <c r="F2659">
        <v>30</v>
      </c>
      <c r="G2659">
        <v>1</v>
      </c>
      <c r="H2659" s="72">
        <v>2</v>
      </c>
      <c r="I2659" t="s">
        <v>2595</v>
      </c>
      <c r="J2659" t="s">
        <v>155</v>
      </c>
      <c r="K2659">
        <v>30</v>
      </c>
      <c r="L2659" s="10" t="str">
        <f t="shared" si="123"/>
        <v xml:space="preserve">Gm. </v>
      </c>
      <c r="M2659" t="str">
        <f t="shared" si="125"/>
        <v>Gm. Kołaczkowo</v>
      </c>
      <c r="O2659" s="69"/>
      <c r="P2659" s="71"/>
      <c r="Q2659" s="93"/>
    </row>
    <row r="2660" spans="5:17">
      <c r="E2660" s="62" t="str">
        <f t="shared" si="124"/>
        <v>3030023</v>
      </c>
      <c r="F2660">
        <v>30</v>
      </c>
      <c r="G2660">
        <v>2</v>
      </c>
      <c r="H2660" s="72">
        <v>3</v>
      </c>
      <c r="I2660" t="s">
        <v>2595</v>
      </c>
      <c r="J2660" t="s">
        <v>156</v>
      </c>
      <c r="K2660">
        <v>30</v>
      </c>
      <c r="L2660" s="10" t="str">
        <f t="shared" si="123"/>
        <v xml:space="preserve">M.-Gm. </v>
      </c>
      <c r="M2660" t="str">
        <f t="shared" si="125"/>
        <v>M.-Gm. Miłosław</v>
      </c>
      <c r="O2660" s="69"/>
      <c r="P2660" s="71"/>
      <c r="Q2660" s="93"/>
    </row>
    <row r="2661" spans="5:17">
      <c r="E2661" s="62" t="str">
        <f t="shared" si="124"/>
        <v>3030033</v>
      </c>
      <c r="F2661">
        <v>30</v>
      </c>
      <c r="G2661">
        <v>3</v>
      </c>
      <c r="H2661" s="72">
        <v>3</v>
      </c>
      <c r="I2661" t="s">
        <v>2595</v>
      </c>
      <c r="J2661" t="s">
        <v>157</v>
      </c>
      <c r="K2661">
        <v>30</v>
      </c>
      <c r="L2661" s="10" t="str">
        <f t="shared" si="123"/>
        <v xml:space="preserve">M.-Gm. </v>
      </c>
      <c r="M2661" t="str">
        <f t="shared" si="125"/>
        <v>M.-Gm. Nekla</v>
      </c>
      <c r="O2661" s="69"/>
      <c r="P2661" s="71"/>
      <c r="Q2661" s="93"/>
    </row>
    <row r="2662" spans="5:17">
      <c r="E2662" s="62" t="str">
        <f t="shared" si="124"/>
        <v>3030043</v>
      </c>
      <c r="F2662">
        <v>30</v>
      </c>
      <c r="G2662">
        <v>4</v>
      </c>
      <c r="H2662" s="72">
        <v>3</v>
      </c>
      <c r="I2662" t="s">
        <v>2595</v>
      </c>
      <c r="J2662" t="s">
        <v>158</v>
      </c>
      <c r="K2662">
        <v>30</v>
      </c>
      <c r="L2662" s="10" t="str">
        <f t="shared" si="123"/>
        <v xml:space="preserve">M.-Gm. </v>
      </c>
      <c r="M2662" t="str">
        <f t="shared" si="125"/>
        <v>M.-Gm. Pyzdry</v>
      </c>
      <c r="O2662" s="69"/>
      <c r="P2662" s="71"/>
      <c r="Q2662" s="93"/>
    </row>
    <row r="2663" spans="5:17">
      <c r="E2663" s="62" t="str">
        <f t="shared" si="124"/>
        <v>3030053</v>
      </c>
      <c r="F2663">
        <v>30</v>
      </c>
      <c r="G2663">
        <v>5</v>
      </c>
      <c r="H2663" s="72">
        <v>3</v>
      </c>
      <c r="I2663" t="s">
        <v>2595</v>
      </c>
      <c r="J2663" t="s">
        <v>159</v>
      </c>
      <c r="K2663">
        <v>30</v>
      </c>
      <c r="L2663" s="10" t="str">
        <f t="shared" si="123"/>
        <v xml:space="preserve">M.-Gm. </v>
      </c>
      <c r="M2663" t="str">
        <f t="shared" si="125"/>
        <v>M.-Gm. Września</v>
      </c>
      <c r="O2663" s="69"/>
      <c r="P2663" s="71"/>
      <c r="Q2663" s="93"/>
    </row>
    <row r="2664" spans="5:17">
      <c r="E2664" s="62" t="str">
        <f t="shared" si="124"/>
        <v>3031000</v>
      </c>
      <c r="F2664">
        <v>31</v>
      </c>
      <c r="G2664">
        <v>0</v>
      </c>
      <c r="H2664" s="72">
        <v>0</v>
      </c>
      <c r="I2664" t="s">
        <v>304</v>
      </c>
      <c r="J2664" t="s">
        <v>160</v>
      </c>
      <c r="K2664">
        <v>30</v>
      </c>
      <c r="L2664" s="10" t="str">
        <f t="shared" si="123"/>
        <v xml:space="preserve">Pow. </v>
      </c>
      <c r="M2664" t="str">
        <f t="shared" si="125"/>
        <v>Pow. Złotowski</v>
      </c>
      <c r="O2664" s="69"/>
      <c r="P2664" s="71"/>
      <c r="Q2664" s="93"/>
    </row>
    <row r="2665" spans="5:17">
      <c r="E2665" s="62" t="str">
        <f t="shared" si="124"/>
        <v>3031011</v>
      </c>
      <c r="F2665">
        <v>31</v>
      </c>
      <c r="G2665">
        <v>1</v>
      </c>
      <c r="H2665" s="72">
        <v>1</v>
      </c>
      <c r="I2665" t="s">
        <v>2595</v>
      </c>
      <c r="J2665" t="s">
        <v>161</v>
      </c>
      <c r="K2665">
        <v>30</v>
      </c>
      <c r="L2665" s="10" t="str">
        <f t="shared" si="123"/>
        <v xml:space="preserve">M. </v>
      </c>
      <c r="M2665" t="str">
        <f t="shared" si="125"/>
        <v>M. Złotów</v>
      </c>
      <c r="O2665" s="69"/>
      <c r="P2665" s="71"/>
      <c r="Q2665" s="93"/>
    </row>
    <row r="2666" spans="5:17">
      <c r="E2666" s="62" t="str">
        <f t="shared" si="124"/>
        <v>3031023</v>
      </c>
      <c r="F2666">
        <v>31</v>
      </c>
      <c r="G2666">
        <v>2</v>
      </c>
      <c r="H2666" s="72">
        <v>3</v>
      </c>
      <c r="I2666" t="s">
        <v>2595</v>
      </c>
      <c r="J2666" t="s">
        <v>162</v>
      </c>
      <c r="K2666">
        <v>30</v>
      </c>
      <c r="L2666" s="10" t="str">
        <f t="shared" si="123"/>
        <v xml:space="preserve">M.-Gm. </v>
      </c>
      <c r="M2666" t="str">
        <f t="shared" si="125"/>
        <v>M.-Gm. Jastrowie</v>
      </c>
      <c r="O2666" s="69"/>
      <c r="P2666" s="71"/>
      <c r="Q2666" s="93"/>
    </row>
    <row r="2667" spans="5:17">
      <c r="E2667" s="62" t="str">
        <f t="shared" si="124"/>
        <v>3031033</v>
      </c>
      <c r="F2667">
        <v>31</v>
      </c>
      <c r="G2667">
        <v>3</v>
      </c>
      <c r="H2667" s="72">
        <v>3</v>
      </c>
      <c r="I2667" t="s">
        <v>2595</v>
      </c>
      <c r="J2667" t="s">
        <v>163</v>
      </c>
      <c r="K2667">
        <v>30</v>
      </c>
      <c r="L2667" s="10" t="str">
        <f t="shared" si="123"/>
        <v xml:space="preserve">M.-Gm. </v>
      </c>
      <c r="M2667" t="str">
        <f t="shared" si="125"/>
        <v>M.-Gm. Krajenka</v>
      </c>
      <c r="O2667" s="69"/>
      <c r="P2667" s="71"/>
      <c r="Q2667" s="93"/>
    </row>
    <row r="2668" spans="5:17">
      <c r="E2668" s="62" t="str">
        <f t="shared" si="124"/>
        <v>3031042</v>
      </c>
      <c r="F2668">
        <v>31</v>
      </c>
      <c r="G2668">
        <v>4</v>
      </c>
      <c r="H2668" s="72">
        <v>2</v>
      </c>
      <c r="I2668" t="s">
        <v>2595</v>
      </c>
      <c r="J2668" t="s">
        <v>164</v>
      </c>
      <c r="K2668">
        <v>30</v>
      </c>
      <c r="L2668" s="10" t="str">
        <f t="shared" si="123"/>
        <v xml:space="preserve">Gm. </v>
      </c>
      <c r="M2668" t="str">
        <f t="shared" si="125"/>
        <v>Gm. Lipka</v>
      </c>
      <c r="O2668" s="69"/>
      <c r="P2668" s="71"/>
      <c r="Q2668" s="93"/>
    </row>
    <row r="2669" spans="5:17">
      <c r="E2669" s="62" t="str">
        <f t="shared" si="124"/>
        <v>3031053</v>
      </c>
      <c r="F2669">
        <v>31</v>
      </c>
      <c r="G2669">
        <v>5</v>
      </c>
      <c r="H2669" s="72">
        <v>3</v>
      </c>
      <c r="I2669" t="s">
        <v>2595</v>
      </c>
      <c r="J2669" t="s">
        <v>165</v>
      </c>
      <c r="K2669">
        <v>30</v>
      </c>
      <c r="L2669" s="10" t="str">
        <f t="shared" si="123"/>
        <v xml:space="preserve">M.-Gm. </v>
      </c>
      <c r="M2669" t="str">
        <f t="shared" si="125"/>
        <v>M.-Gm. Okonek</v>
      </c>
      <c r="O2669" s="69"/>
      <c r="P2669" s="71"/>
      <c r="Q2669" s="93"/>
    </row>
    <row r="2670" spans="5:17">
      <c r="E2670" s="62" t="str">
        <f t="shared" si="124"/>
        <v>3031062</v>
      </c>
      <c r="F2670">
        <v>31</v>
      </c>
      <c r="G2670">
        <v>6</v>
      </c>
      <c r="H2670" s="72">
        <v>2</v>
      </c>
      <c r="I2670" t="s">
        <v>2595</v>
      </c>
      <c r="J2670" t="s">
        <v>166</v>
      </c>
      <c r="K2670">
        <v>30</v>
      </c>
      <c r="L2670" s="10" t="str">
        <f t="shared" si="123"/>
        <v xml:space="preserve">Gm. </v>
      </c>
      <c r="M2670" t="str">
        <f t="shared" si="125"/>
        <v>Gm. Tarnówka</v>
      </c>
      <c r="O2670" s="69"/>
      <c r="P2670" s="71"/>
      <c r="Q2670" s="93"/>
    </row>
    <row r="2671" spans="5:17">
      <c r="E2671" s="62" t="str">
        <f t="shared" si="124"/>
        <v>3031072</v>
      </c>
      <c r="F2671">
        <v>31</v>
      </c>
      <c r="G2671">
        <v>7</v>
      </c>
      <c r="H2671" s="72">
        <v>2</v>
      </c>
      <c r="I2671" t="s">
        <v>2595</v>
      </c>
      <c r="J2671" t="s">
        <v>581</v>
      </c>
      <c r="K2671">
        <v>30</v>
      </c>
      <c r="L2671" s="10" t="str">
        <f t="shared" si="123"/>
        <v xml:space="preserve">Gm. </v>
      </c>
      <c r="M2671" t="str">
        <f t="shared" si="125"/>
        <v>Gm. Zakrzewo</v>
      </c>
      <c r="O2671" s="69"/>
      <c r="P2671" s="71"/>
      <c r="Q2671" s="93"/>
    </row>
    <row r="2672" spans="5:17">
      <c r="E2672" s="62" t="str">
        <f t="shared" si="124"/>
        <v>3031082</v>
      </c>
      <c r="F2672">
        <v>31</v>
      </c>
      <c r="G2672">
        <v>8</v>
      </c>
      <c r="H2672" s="72">
        <v>2</v>
      </c>
      <c r="I2672" t="s">
        <v>2595</v>
      </c>
      <c r="J2672" t="s">
        <v>161</v>
      </c>
      <c r="K2672">
        <v>30</v>
      </c>
      <c r="L2672" s="10" t="str">
        <f t="shared" si="123"/>
        <v xml:space="preserve">Gm. </v>
      </c>
      <c r="M2672" t="str">
        <f t="shared" si="125"/>
        <v>Gm. Złotów</v>
      </c>
      <c r="O2672" s="69"/>
      <c r="P2672" s="71"/>
      <c r="Q2672" s="93"/>
    </row>
    <row r="2673" spans="5:17">
      <c r="E2673" s="62" t="str">
        <f t="shared" si="124"/>
        <v>3061000</v>
      </c>
      <c r="F2673">
        <v>61</v>
      </c>
      <c r="G2673">
        <v>0</v>
      </c>
      <c r="H2673" s="72">
        <v>0</v>
      </c>
      <c r="I2673" t="s">
        <v>331</v>
      </c>
      <c r="J2673" t="s">
        <v>390</v>
      </c>
      <c r="K2673">
        <v>30</v>
      </c>
      <c r="L2673" s="10" t="str">
        <f t="shared" si="123"/>
        <v xml:space="preserve">M. </v>
      </c>
      <c r="M2673" t="str">
        <f t="shared" si="125"/>
        <v>M. Kalisz</v>
      </c>
      <c r="O2673" s="69"/>
      <c r="P2673" s="71"/>
      <c r="Q2673" s="93"/>
    </row>
    <row r="2674" spans="5:17">
      <c r="E2674" s="62" t="str">
        <f t="shared" si="124"/>
        <v>3062000</v>
      </c>
      <c r="F2674">
        <v>62</v>
      </c>
      <c r="G2674">
        <v>0</v>
      </c>
      <c r="H2674" s="72">
        <v>0</v>
      </c>
      <c r="I2674" t="s">
        <v>331</v>
      </c>
      <c r="J2674" t="s">
        <v>391</v>
      </c>
      <c r="K2674">
        <v>30</v>
      </c>
      <c r="L2674" s="10" t="str">
        <f t="shared" si="123"/>
        <v xml:space="preserve">M. </v>
      </c>
      <c r="M2674" t="str">
        <f t="shared" si="125"/>
        <v>M. Konin</v>
      </c>
      <c r="O2674" s="69"/>
      <c r="P2674" s="71"/>
      <c r="Q2674" s="93"/>
    </row>
    <row r="2675" spans="5:17">
      <c r="E2675" s="62" t="str">
        <f t="shared" si="124"/>
        <v>3063000</v>
      </c>
      <c r="F2675">
        <v>63</v>
      </c>
      <c r="G2675">
        <v>0</v>
      </c>
      <c r="H2675" s="72">
        <v>0</v>
      </c>
      <c r="I2675" t="s">
        <v>331</v>
      </c>
      <c r="J2675" t="s">
        <v>352</v>
      </c>
      <c r="K2675">
        <v>30</v>
      </c>
      <c r="L2675" s="10" t="str">
        <f t="shared" si="123"/>
        <v xml:space="preserve">M. </v>
      </c>
      <c r="M2675" t="str">
        <f t="shared" si="125"/>
        <v>M. Leszno</v>
      </c>
      <c r="O2675" s="69"/>
      <c r="P2675" s="71"/>
      <c r="Q2675" s="93"/>
    </row>
    <row r="2676" spans="5:17">
      <c r="E2676" s="62" t="str">
        <f t="shared" si="124"/>
        <v>3064000</v>
      </c>
      <c r="F2676">
        <v>64</v>
      </c>
      <c r="G2676">
        <v>0</v>
      </c>
      <c r="H2676" s="72">
        <v>0</v>
      </c>
      <c r="I2676" t="s">
        <v>331</v>
      </c>
      <c r="J2676" t="s">
        <v>392</v>
      </c>
      <c r="K2676">
        <v>30</v>
      </c>
      <c r="L2676" s="10" t="str">
        <f t="shared" si="123"/>
        <v xml:space="preserve">M. </v>
      </c>
      <c r="M2676" t="str">
        <f t="shared" si="125"/>
        <v>M. Poznań</v>
      </c>
      <c r="O2676" s="69"/>
      <c r="P2676" s="71"/>
      <c r="Q2676" s="93"/>
    </row>
    <row r="2677" spans="5:17">
      <c r="E2677" s="62" t="str">
        <f t="shared" si="124"/>
        <v>3200000</v>
      </c>
      <c r="F2677">
        <v>0</v>
      </c>
      <c r="G2677">
        <v>0</v>
      </c>
      <c r="H2677" s="72">
        <v>0</v>
      </c>
      <c r="I2677" t="s">
        <v>301</v>
      </c>
      <c r="J2677" t="s">
        <v>329</v>
      </c>
      <c r="K2677">
        <v>32</v>
      </c>
      <c r="L2677" s="10" t="str">
        <f t="shared" si="123"/>
        <v xml:space="preserve">Woj. </v>
      </c>
      <c r="M2677" t="str">
        <f t="shared" si="125"/>
        <v>Woj. Zachodniopomorskie</v>
      </c>
      <c r="O2677" s="69"/>
      <c r="P2677" s="71"/>
      <c r="Q2677" s="93"/>
    </row>
    <row r="2678" spans="5:17">
      <c r="E2678" s="62" t="str">
        <f t="shared" si="124"/>
        <v>3201000</v>
      </c>
      <c r="F2678">
        <v>1</v>
      </c>
      <c r="G2678">
        <v>0</v>
      </c>
      <c r="H2678" s="72">
        <v>0</v>
      </c>
      <c r="I2678" t="s">
        <v>304</v>
      </c>
      <c r="J2678" t="s">
        <v>167</v>
      </c>
      <c r="K2678">
        <v>32</v>
      </c>
      <c r="L2678" s="10" t="str">
        <f t="shared" si="123"/>
        <v xml:space="preserve">Pow. </v>
      </c>
      <c r="M2678" t="str">
        <f t="shared" si="125"/>
        <v>Pow. Białogardzki</v>
      </c>
      <c r="O2678" s="69"/>
      <c r="P2678" s="71"/>
      <c r="Q2678" s="93"/>
    </row>
    <row r="2679" spans="5:17">
      <c r="E2679" s="62" t="str">
        <f t="shared" si="124"/>
        <v>3201011</v>
      </c>
      <c r="F2679">
        <v>1</v>
      </c>
      <c r="G2679">
        <v>1</v>
      </c>
      <c r="H2679" s="72">
        <v>1</v>
      </c>
      <c r="I2679" t="s">
        <v>2595</v>
      </c>
      <c r="J2679" t="s">
        <v>168</v>
      </c>
      <c r="K2679">
        <v>32</v>
      </c>
      <c r="L2679" s="10" t="str">
        <f t="shared" si="123"/>
        <v xml:space="preserve">M. </v>
      </c>
      <c r="M2679" t="str">
        <f t="shared" si="125"/>
        <v>M. Białogard</v>
      </c>
      <c r="O2679" s="69"/>
      <c r="P2679" s="71"/>
      <c r="Q2679" s="93"/>
    </row>
    <row r="2680" spans="5:17">
      <c r="E2680" s="62" t="str">
        <f t="shared" si="124"/>
        <v>3201022</v>
      </c>
      <c r="F2680">
        <v>1</v>
      </c>
      <c r="G2680">
        <v>2</v>
      </c>
      <c r="H2680" s="72">
        <v>2</v>
      </c>
      <c r="I2680" t="s">
        <v>2595</v>
      </c>
      <c r="J2680" t="s">
        <v>168</v>
      </c>
      <c r="K2680">
        <v>32</v>
      </c>
      <c r="L2680" s="10" t="str">
        <f t="shared" si="123"/>
        <v xml:space="preserve">Gm. </v>
      </c>
      <c r="M2680" t="str">
        <f t="shared" si="125"/>
        <v>Gm. Białogard</v>
      </c>
      <c r="O2680" s="69"/>
      <c r="P2680" s="71"/>
      <c r="Q2680" s="93"/>
    </row>
    <row r="2681" spans="5:17">
      <c r="E2681" s="62" t="str">
        <f t="shared" si="124"/>
        <v>3201033</v>
      </c>
      <c r="F2681">
        <v>1</v>
      </c>
      <c r="G2681">
        <v>3</v>
      </c>
      <c r="H2681" s="72">
        <v>3</v>
      </c>
      <c r="I2681" t="s">
        <v>2595</v>
      </c>
      <c r="J2681" t="s">
        <v>169</v>
      </c>
      <c r="K2681">
        <v>32</v>
      </c>
      <c r="L2681" s="10" t="str">
        <f t="shared" si="123"/>
        <v xml:space="preserve">M.-Gm. </v>
      </c>
      <c r="M2681" t="str">
        <f t="shared" si="125"/>
        <v>M.-Gm. Karlino</v>
      </c>
      <c r="O2681" s="69"/>
      <c r="P2681" s="71"/>
      <c r="Q2681" s="93"/>
    </row>
    <row r="2682" spans="5:17">
      <c r="E2682" s="62" t="str">
        <f t="shared" si="124"/>
        <v>3201043</v>
      </c>
      <c r="F2682">
        <v>1</v>
      </c>
      <c r="G2682">
        <v>4</v>
      </c>
      <c r="H2682" s="72">
        <v>3</v>
      </c>
      <c r="I2682" t="s">
        <v>2595</v>
      </c>
      <c r="J2682" t="s">
        <v>170</v>
      </c>
      <c r="K2682">
        <v>32</v>
      </c>
      <c r="L2682" s="10" t="str">
        <f t="shared" si="123"/>
        <v xml:space="preserve">M.-Gm. </v>
      </c>
      <c r="M2682" t="str">
        <f t="shared" si="125"/>
        <v>M.-Gm. Tychowo</v>
      </c>
      <c r="O2682" s="69"/>
      <c r="P2682" s="71"/>
      <c r="Q2682" s="93"/>
    </row>
    <row r="2683" spans="5:17">
      <c r="E2683" s="62" t="str">
        <f t="shared" si="124"/>
        <v>3202000</v>
      </c>
      <c r="F2683">
        <v>2</v>
      </c>
      <c r="G2683">
        <v>0</v>
      </c>
      <c r="H2683" s="72">
        <v>0</v>
      </c>
      <c r="I2683" t="s">
        <v>304</v>
      </c>
      <c r="J2683" t="s">
        <v>171</v>
      </c>
      <c r="K2683">
        <v>32</v>
      </c>
      <c r="L2683" s="10" t="str">
        <f t="shared" si="123"/>
        <v xml:space="preserve">Pow. </v>
      </c>
      <c r="M2683" t="str">
        <f t="shared" si="125"/>
        <v>Pow. Choszczeński</v>
      </c>
      <c r="O2683" s="69"/>
      <c r="P2683" s="71"/>
      <c r="Q2683" s="93"/>
    </row>
    <row r="2684" spans="5:17">
      <c r="E2684" s="62" t="str">
        <f t="shared" si="124"/>
        <v>3202012</v>
      </c>
      <c r="F2684">
        <v>2</v>
      </c>
      <c r="G2684">
        <v>1</v>
      </c>
      <c r="H2684" s="72">
        <v>2</v>
      </c>
      <c r="I2684" t="s">
        <v>2595</v>
      </c>
      <c r="J2684" t="s">
        <v>172</v>
      </c>
      <c r="K2684">
        <v>32</v>
      </c>
      <c r="L2684" s="10" t="str">
        <f t="shared" si="123"/>
        <v xml:space="preserve">Gm. </v>
      </c>
      <c r="M2684" t="str">
        <f t="shared" si="125"/>
        <v>Gm. Bierzwnik</v>
      </c>
      <c r="O2684" s="69"/>
      <c r="P2684" s="71"/>
      <c r="Q2684" s="93"/>
    </row>
    <row r="2685" spans="5:17">
      <c r="E2685" s="62" t="str">
        <f t="shared" si="124"/>
        <v>3202023</v>
      </c>
      <c r="F2685">
        <v>2</v>
      </c>
      <c r="G2685">
        <v>2</v>
      </c>
      <c r="H2685" s="72">
        <v>3</v>
      </c>
      <c r="I2685" t="s">
        <v>2595</v>
      </c>
      <c r="J2685" t="s">
        <v>173</v>
      </c>
      <c r="K2685">
        <v>32</v>
      </c>
      <c r="L2685" s="10" t="str">
        <f t="shared" si="123"/>
        <v xml:space="preserve">M.-Gm. </v>
      </c>
      <c r="M2685" t="str">
        <f t="shared" si="125"/>
        <v>M.-Gm. Choszczno</v>
      </c>
      <c r="O2685" s="69"/>
      <c r="P2685" s="71"/>
      <c r="Q2685" s="93"/>
    </row>
    <row r="2686" spans="5:17">
      <c r="E2686" s="62" t="str">
        <f t="shared" si="124"/>
        <v>3202033</v>
      </c>
      <c r="F2686">
        <v>2</v>
      </c>
      <c r="G2686">
        <v>3</v>
      </c>
      <c r="H2686" s="72">
        <v>3</v>
      </c>
      <c r="I2686" t="s">
        <v>2595</v>
      </c>
      <c r="J2686" t="s">
        <v>174</v>
      </c>
      <c r="K2686">
        <v>32</v>
      </c>
      <c r="L2686" s="10" t="str">
        <f t="shared" si="123"/>
        <v xml:space="preserve">M.-Gm. </v>
      </c>
      <c r="M2686" t="str">
        <f t="shared" si="125"/>
        <v>M.-Gm. Drawno</v>
      </c>
      <c r="O2686" s="69"/>
      <c r="P2686" s="71"/>
      <c r="Q2686" s="93"/>
    </row>
    <row r="2687" spans="5:17">
      <c r="E2687" s="62" t="str">
        <f t="shared" si="124"/>
        <v>3202042</v>
      </c>
      <c r="F2687">
        <v>2</v>
      </c>
      <c r="G2687">
        <v>4</v>
      </c>
      <c r="H2687" s="72">
        <v>2</v>
      </c>
      <c r="I2687" t="s">
        <v>2595</v>
      </c>
      <c r="J2687" t="s">
        <v>175</v>
      </c>
      <c r="K2687">
        <v>32</v>
      </c>
      <c r="L2687" s="10" t="str">
        <f t="shared" si="123"/>
        <v xml:space="preserve">Gm. </v>
      </c>
      <c r="M2687" t="str">
        <f t="shared" si="125"/>
        <v>Gm. Krzęcin</v>
      </c>
      <c r="O2687" s="69"/>
      <c r="P2687" s="71"/>
      <c r="Q2687" s="93"/>
    </row>
    <row r="2688" spans="5:17">
      <c r="E2688" s="62" t="str">
        <f t="shared" si="124"/>
        <v>3202053</v>
      </c>
      <c r="F2688">
        <v>2</v>
      </c>
      <c r="G2688">
        <v>5</v>
      </c>
      <c r="H2688" s="72">
        <v>3</v>
      </c>
      <c r="I2688" t="s">
        <v>2595</v>
      </c>
      <c r="J2688" t="s">
        <v>176</v>
      </c>
      <c r="K2688">
        <v>32</v>
      </c>
      <c r="L2688" s="10" t="str">
        <f t="shared" si="123"/>
        <v xml:space="preserve">M.-Gm. </v>
      </c>
      <c r="M2688" t="str">
        <f t="shared" si="125"/>
        <v>M.-Gm. Pełczyce</v>
      </c>
      <c r="O2688" s="69"/>
      <c r="P2688" s="71"/>
      <c r="Q2688" s="93"/>
    </row>
    <row r="2689" spans="5:17">
      <c r="E2689" s="62" t="str">
        <f t="shared" si="124"/>
        <v>3202063</v>
      </c>
      <c r="F2689">
        <v>2</v>
      </c>
      <c r="G2689">
        <v>6</v>
      </c>
      <c r="H2689" s="72">
        <v>3</v>
      </c>
      <c r="I2689" t="s">
        <v>2595</v>
      </c>
      <c r="J2689" t="s">
        <v>177</v>
      </c>
      <c r="K2689">
        <v>32</v>
      </c>
      <c r="L2689" s="10" t="str">
        <f t="shared" si="123"/>
        <v xml:space="preserve">M.-Gm. </v>
      </c>
      <c r="M2689" t="str">
        <f t="shared" si="125"/>
        <v>M.-Gm. Recz</v>
      </c>
      <c r="O2689" s="69"/>
      <c r="P2689" s="71"/>
      <c r="Q2689" s="93"/>
    </row>
    <row r="2690" spans="5:17">
      <c r="E2690" s="62" t="str">
        <f t="shared" si="124"/>
        <v>3203000</v>
      </c>
      <c r="F2690">
        <v>3</v>
      </c>
      <c r="G2690">
        <v>0</v>
      </c>
      <c r="H2690" s="72">
        <v>0</v>
      </c>
      <c r="I2690" t="s">
        <v>304</v>
      </c>
      <c r="J2690" t="s">
        <v>178</v>
      </c>
      <c r="K2690">
        <v>32</v>
      </c>
      <c r="L2690" s="10" t="str">
        <f>+IF(H2690=1,"M. ",IF(H2690=2,"Gm. ",IF(H2690=3,"M.-Gm. ",IF(F2690&gt;60,"M. ",LEFT(I2690,3)&amp;". "))))</f>
        <v xml:space="preserve">Pow. </v>
      </c>
      <c r="M2690" t="str">
        <f t="shared" si="125"/>
        <v>Pow. Drawski</v>
      </c>
      <c r="O2690" s="69"/>
      <c r="P2690" s="71"/>
      <c r="Q2690" s="93"/>
    </row>
    <row r="2691" spans="5:17">
      <c r="E2691" s="62" t="str">
        <f>TEXT(K2691,"00")&amp;TEXT(F2691,"00")&amp;TEXT(G2691,"00")&amp;TEXT(H2691,"0")</f>
        <v>3203013</v>
      </c>
      <c r="F2691">
        <v>3</v>
      </c>
      <c r="G2691">
        <v>1</v>
      </c>
      <c r="H2691" s="72">
        <v>3</v>
      </c>
      <c r="I2691" t="s">
        <v>2595</v>
      </c>
      <c r="J2691" t="s">
        <v>179</v>
      </c>
      <c r="K2691">
        <v>32</v>
      </c>
      <c r="L2691" s="10" t="str">
        <f>+IF(H2691=1,"M. ",IF(H2691=2,"Gm. ",IF(H2691=3,"M.-Gm. ",IF(F2691&gt;60,"M. ",LEFT(I2691,3)&amp;". "))))</f>
        <v xml:space="preserve">M.-Gm. </v>
      </c>
      <c r="M2691" t="str">
        <f>+L2691&amp;PROPER(J2691)</f>
        <v>M.-Gm. Czaplinek</v>
      </c>
      <c r="O2691" s="69"/>
      <c r="P2691" s="71"/>
      <c r="Q2691" s="93"/>
    </row>
    <row r="2692" spans="5:17">
      <c r="E2692" s="62" t="str">
        <f>TEXT(K2692,"00")&amp;TEXT(F2692,"00")&amp;TEXT(G2692,"00")&amp;TEXT(H2692,"0")</f>
        <v>3203023</v>
      </c>
      <c r="F2692">
        <v>3</v>
      </c>
      <c r="G2692">
        <v>2</v>
      </c>
      <c r="H2692" s="72">
        <v>3</v>
      </c>
      <c r="I2692" t="s">
        <v>2595</v>
      </c>
      <c r="J2692" t="s">
        <v>180</v>
      </c>
      <c r="K2692">
        <v>32</v>
      </c>
      <c r="L2692" s="10" t="str">
        <f>+IF(H2692=1,"M. ",IF(H2692=2,"Gm. ",IF(H2692=3,"M.-Gm. ",IF(F2692&gt;60,"M. ",LEFT(I2692,3)&amp;". "))))</f>
        <v xml:space="preserve">M.-Gm. </v>
      </c>
      <c r="M2692" t="str">
        <f>+L2692&amp;PROPER(J2692)</f>
        <v>M.-Gm. Drawsko Pomorskie</v>
      </c>
      <c r="O2692" s="69"/>
      <c r="P2692" s="71"/>
      <c r="Q2692" s="93"/>
    </row>
    <row r="2693" spans="5:17">
      <c r="E2693" s="62" t="str">
        <f>TEXT(K2693,"00")&amp;TEXT(F2693,"00")&amp;TEXT(G2693,"00")&amp;TEXT(H2693,"0")</f>
        <v>3203033</v>
      </c>
      <c r="F2693">
        <v>3</v>
      </c>
      <c r="G2693">
        <v>3</v>
      </c>
      <c r="H2693" s="72">
        <v>3</v>
      </c>
      <c r="I2693" t="s">
        <v>2595</v>
      </c>
      <c r="J2693" t="s">
        <v>181</v>
      </c>
      <c r="K2693">
        <v>32</v>
      </c>
      <c r="L2693" s="10" t="str">
        <f>+IF(H2693=1,"M. ",IF(H2693=2,"Gm. ",IF(H2693=3,"M.-Gm. ",IF(F2693&gt;60,"M. ",LEFT(I2693,3)&amp;". "))))</f>
        <v xml:space="preserve">M.-Gm. </v>
      </c>
      <c r="M2693" t="str">
        <f>+L2693&amp;PROPER(J2693)</f>
        <v>M.-Gm. Kalisz Pomorski</v>
      </c>
      <c r="O2693" s="69"/>
      <c r="P2693" s="71"/>
      <c r="Q2693" s="93"/>
    </row>
    <row r="2694" spans="5:17">
      <c r="E2694" s="2"/>
      <c r="F2694"/>
      <c r="G2694"/>
      <c r="H2694" s="72"/>
      <c r="K2694"/>
      <c r="L2694" s="10"/>
      <c r="N2694">
        <v>1</v>
      </c>
      <c r="O2694" s="69" t="s">
        <v>2617</v>
      </c>
      <c r="P2694" s="71"/>
      <c r="Q2694" s="93"/>
    </row>
    <row r="2695" spans="5:17">
      <c r="E2695" s="2" t="str">
        <f t="shared" ref="E2695:E2752" si="126">TEXT(K2695,"00")&amp;TEXT(F2695,"00")&amp;TEXT(G2695,"00")&amp;TEXT(H2695,"0")</f>
        <v>3203052</v>
      </c>
      <c r="F2695">
        <v>3</v>
      </c>
      <c r="G2695">
        <v>5</v>
      </c>
      <c r="H2695" s="72">
        <v>2</v>
      </c>
      <c r="I2695" t="s">
        <v>2595</v>
      </c>
      <c r="J2695" t="s">
        <v>182</v>
      </c>
      <c r="K2695">
        <v>32</v>
      </c>
      <c r="L2695" s="10" t="str">
        <f t="shared" ref="L2695:L2758" si="127">+IF(H2695=1,"M. ",IF(H2695=2,"Gm. ",IF(H2695=3,"M.-Gm. ",IF(F2695&gt;60,"M. ",LEFT(I2695,3)&amp;". "))))</f>
        <v xml:space="preserve">Gm. </v>
      </c>
      <c r="M2695" t="str">
        <f t="shared" ref="M2695:M2753" si="128">+L2695&amp;PROPER(J2695)</f>
        <v>Gm. Wierzchowo</v>
      </c>
      <c r="O2695" s="69"/>
      <c r="P2695" s="71"/>
      <c r="Q2695" s="93"/>
    </row>
    <row r="2696" spans="5:17">
      <c r="E2696" s="2" t="str">
        <f t="shared" si="126"/>
        <v>3203063</v>
      </c>
      <c r="F2696">
        <v>3</v>
      </c>
      <c r="G2696">
        <v>6</v>
      </c>
      <c r="H2696" s="72">
        <v>3</v>
      </c>
      <c r="I2696" t="s">
        <v>2595</v>
      </c>
      <c r="J2696" t="s">
        <v>183</v>
      </c>
      <c r="K2696">
        <v>32</v>
      </c>
      <c r="L2696" s="10" t="str">
        <f t="shared" si="127"/>
        <v xml:space="preserve">M.-Gm. </v>
      </c>
      <c r="M2696" t="str">
        <f t="shared" si="128"/>
        <v>M.-Gm. Złocieniec</v>
      </c>
      <c r="O2696" s="69"/>
      <c r="P2696" s="71"/>
      <c r="Q2696" s="93"/>
    </row>
    <row r="2697" spans="5:17">
      <c r="E2697" s="2" t="str">
        <f t="shared" si="126"/>
        <v>3204000</v>
      </c>
      <c r="F2697">
        <v>4</v>
      </c>
      <c r="G2697">
        <v>0</v>
      </c>
      <c r="H2697" s="72">
        <v>0</v>
      </c>
      <c r="I2697" t="s">
        <v>304</v>
      </c>
      <c r="J2697" t="s">
        <v>184</v>
      </c>
      <c r="K2697">
        <v>32</v>
      </c>
      <c r="L2697" s="10" t="str">
        <f t="shared" si="127"/>
        <v xml:space="preserve">Pow. </v>
      </c>
      <c r="M2697" t="str">
        <f t="shared" si="128"/>
        <v>Pow. Goleniowski</v>
      </c>
      <c r="O2697" s="69"/>
      <c r="P2697" s="71"/>
      <c r="Q2697" s="93"/>
    </row>
    <row r="2698" spans="5:17">
      <c r="E2698" s="2" t="str">
        <f t="shared" si="126"/>
        <v>3204023</v>
      </c>
      <c r="F2698">
        <v>4</v>
      </c>
      <c r="G2698">
        <v>2</v>
      </c>
      <c r="H2698" s="72">
        <v>3</v>
      </c>
      <c r="I2698" t="s">
        <v>2595</v>
      </c>
      <c r="J2698" t="s">
        <v>185</v>
      </c>
      <c r="K2698">
        <v>32</v>
      </c>
      <c r="L2698" s="10" t="str">
        <f t="shared" si="127"/>
        <v xml:space="preserve">M.-Gm. </v>
      </c>
      <c r="M2698" t="str">
        <f t="shared" si="128"/>
        <v>M.-Gm. Goleniów</v>
      </c>
      <c r="O2698" s="69"/>
      <c r="P2698" s="71"/>
      <c r="Q2698" s="93"/>
    </row>
    <row r="2699" spans="5:17">
      <c r="E2699" s="2" t="str">
        <f t="shared" si="126"/>
        <v>3204033</v>
      </c>
      <c r="F2699">
        <v>4</v>
      </c>
      <c r="G2699">
        <v>3</v>
      </c>
      <c r="H2699" s="72">
        <v>3</v>
      </c>
      <c r="I2699" t="s">
        <v>2595</v>
      </c>
      <c r="J2699" t="s">
        <v>946</v>
      </c>
      <c r="K2699">
        <v>32</v>
      </c>
      <c r="L2699" s="10" t="str">
        <f t="shared" si="127"/>
        <v xml:space="preserve">M.-Gm. </v>
      </c>
      <c r="M2699" t="str">
        <f t="shared" si="128"/>
        <v>M.-Gm. Maszewo</v>
      </c>
      <c r="O2699" s="69"/>
      <c r="P2699" s="71"/>
      <c r="Q2699" s="93"/>
    </row>
    <row r="2700" spans="5:17">
      <c r="E2700" s="2" t="str">
        <f t="shared" si="126"/>
        <v>3204043</v>
      </c>
      <c r="F2700">
        <v>4</v>
      </c>
      <c r="G2700">
        <v>4</v>
      </c>
      <c r="H2700" s="72">
        <v>3</v>
      </c>
      <c r="I2700" t="s">
        <v>2595</v>
      </c>
      <c r="J2700" t="s">
        <v>186</v>
      </c>
      <c r="K2700">
        <v>32</v>
      </c>
      <c r="L2700" s="10" t="str">
        <f t="shared" si="127"/>
        <v xml:space="preserve">M.-Gm. </v>
      </c>
      <c r="M2700" t="str">
        <f t="shared" si="128"/>
        <v>M.-Gm. Nowogard</v>
      </c>
      <c r="O2700" s="69"/>
      <c r="P2700" s="71"/>
      <c r="Q2700" s="93"/>
    </row>
    <row r="2701" spans="5:17">
      <c r="E2701" s="2" t="str">
        <f t="shared" si="126"/>
        <v>3204052</v>
      </c>
      <c r="F2701">
        <v>4</v>
      </c>
      <c r="G2701">
        <v>5</v>
      </c>
      <c r="H2701" s="72">
        <v>2</v>
      </c>
      <c r="I2701" t="s">
        <v>2595</v>
      </c>
      <c r="J2701" t="s">
        <v>187</v>
      </c>
      <c r="K2701">
        <v>32</v>
      </c>
      <c r="L2701" s="10" t="str">
        <f t="shared" si="127"/>
        <v xml:space="preserve">Gm. </v>
      </c>
      <c r="M2701" t="str">
        <f t="shared" si="128"/>
        <v>Gm. Osina</v>
      </c>
      <c r="O2701" s="69"/>
      <c r="P2701" s="71"/>
      <c r="Q2701" s="93"/>
    </row>
    <row r="2702" spans="5:17">
      <c r="E2702" s="2" t="str">
        <f t="shared" si="126"/>
        <v>3204062</v>
      </c>
      <c r="F2702">
        <v>4</v>
      </c>
      <c r="G2702">
        <v>6</v>
      </c>
      <c r="H2702" s="72">
        <v>2</v>
      </c>
      <c r="I2702" t="s">
        <v>2595</v>
      </c>
      <c r="J2702" t="s">
        <v>188</v>
      </c>
      <c r="K2702">
        <v>32</v>
      </c>
      <c r="L2702" s="10" t="str">
        <f t="shared" si="127"/>
        <v xml:space="preserve">Gm. </v>
      </c>
      <c r="M2702" t="str">
        <f t="shared" si="128"/>
        <v>Gm. Przybiernów</v>
      </c>
      <c r="O2702" s="69"/>
      <c r="P2702" s="71"/>
      <c r="Q2702" s="93"/>
    </row>
    <row r="2703" spans="5:17">
      <c r="E2703" s="2" t="str">
        <f t="shared" si="126"/>
        <v>3204073</v>
      </c>
      <c r="F2703">
        <v>4</v>
      </c>
      <c r="G2703">
        <v>7</v>
      </c>
      <c r="H2703" s="72">
        <v>3</v>
      </c>
      <c r="I2703" t="s">
        <v>2595</v>
      </c>
      <c r="J2703" t="s">
        <v>189</v>
      </c>
      <c r="K2703">
        <v>32</v>
      </c>
      <c r="L2703" s="10" t="str">
        <f t="shared" si="127"/>
        <v xml:space="preserve">M.-Gm. </v>
      </c>
      <c r="M2703" t="str">
        <f t="shared" si="128"/>
        <v>M.-Gm. Stepnica</v>
      </c>
      <c r="O2703" s="69"/>
      <c r="P2703" s="71"/>
      <c r="Q2703" s="93"/>
    </row>
    <row r="2704" spans="5:17">
      <c r="E2704" s="2" t="str">
        <f t="shared" si="126"/>
        <v>3205000</v>
      </c>
      <c r="F2704">
        <v>5</v>
      </c>
      <c r="G2704">
        <v>0</v>
      </c>
      <c r="H2704" s="72">
        <v>0</v>
      </c>
      <c r="I2704" t="s">
        <v>304</v>
      </c>
      <c r="J2704" t="s">
        <v>190</v>
      </c>
      <c r="K2704">
        <v>32</v>
      </c>
      <c r="L2704" s="10" t="str">
        <f t="shared" si="127"/>
        <v xml:space="preserve">Pow. </v>
      </c>
      <c r="M2704" t="str">
        <f t="shared" si="128"/>
        <v>Pow. Gryficki</v>
      </c>
      <c r="O2704" s="69"/>
      <c r="P2704" s="71"/>
      <c r="Q2704" s="93"/>
    </row>
    <row r="2705" spans="5:17">
      <c r="E2705" s="2" t="str">
        <f t="shared" si="126"/>
        <v>3205012</v>
      </c>
      <c r="F2705">
        <v>5</v>
      </c>
      <c r="G2705">
        <v>1</v>
      </c>
      <c r="H2705" s="72">
        <v>2</v>
      </c>
      <c r="I2705" t="s">
        <v>2595</v>
      </c>
      <c r="J2705" t="s">
        <v>191</v>
      </c>
      <c r="K2705">
        <v>32</v>
      </c>
      <c r="L2705" s="10" t="str">
        <f t="shared" si="127"/>
        <v xml:space="preserve">Gm. </v>
      </c>
      <c r="M2705" t="str">
        <f t="shared" si="128"/>
        <v>Gm. Brojce</v>
      </c>
      <c r="O2705" s="69"/>
      <c r="P2705" s="71"/>
      <c r="Q2705" s="93"/>
    </row>
    <row r="2706" spans="5:17">
      <c r="E2706" s="2" t="str">
        <f t="shared" si="126"/>
        <v>3205023</v>
      </c>
      <c r="F2706">
        <v>5</v>
      </c>
      <c r="G2706">
        <v>2</v>
      </c>
      <c r="H2706" s="72">
        <v>3</v>
      </c>
      <c r="I2706" t="s">
        <v>2595</v>
      </c>
      <c r="J2706" t="s">
        <v>192</v>
      </c>
      <c r="K2706">
        <v>32</v>
      </c>
      <c r="L2706" s="10" t="str">
        <f t="shared" si="127"/>
        <v xml:space="preserve">M.-Gm. </v>
      </c>
      <c r="M2706" t="str">
        <f t="shared" si="128"/>
        <v>M.-Gm. Gryfice</v>
      </c>
      <c r="O2706" s="69"/>
      <c r="P2706" s="71"/>
      <c r="Q2706" s="93"/>
    </row>
    <row r="2707" spans="5:17">
      <c r="E2707" s="2" t="str">
        <f t="shared" si="126"/>
        <v>3205032</v>
      </c>
      <c r="F2707">
        <v>5</v>
      </c>
      <c r="G2707">
        <v>3</v>
      </c>
      <c r="H2707" s="72">
        <v>2</v>
      </c>
      <c r="I2707" t="s">
        <v>2595</v>
      </c>
      <c r="J2707" t="s">
        <v>193</v>
      </c>
      <c r="K2707">
        <v>32</v>
      </c>
      <c r="L2707" s="10" t="str">
        <f t="shared" si="127"/>
        <v xml:space="preserve">Gm. </v>
      </c>
      <c r="M2707" t="str">
        <f t="shared" si="128"/>
        <v>Gm. Karnice</v>
      </c>
      <c r="O2707" s="69"/>
      <c r="P2707" s="71"/>
      <c r="Q2707" s="93"/>
    </row>
    <row r="2708" spans="5:17">
      <c r="E2708" s="2" t="str">
        <f t="shared" si="126"/>
        <v>3205043</v>
      </c>
      <c r="F2708">
        <v>5</v>
      </c>
      <c r="G2708">
        <v>4</v>
      </c>
      <c r="H2708" s="72">
        <v>3</v>
      </c>
      <c r="I2708" t="s">
        <v>2595</v>
      </c>
      <c r="J2708" t="s">
        <v>194</v>
      </c>
      <c r="K2708">
        <v>32</v>
      </c>
      <c r="L2708" s="10" t="str">
        <f t="shared" si="127"/>
        <v xml:space="preserve">M.-Gm. </v>
      </c>
      <c r="M2708" t="str">
        <f t="shared" si="128"/>
        <v>M.-Gm. Płoty</v>
      </c>
      <c r="O2708" s="69"/>
      <c r="P2708" s="71"/>
      <c r="Q2708" s="93"/>
    </row>
    <row r="2709" spans="5:17">
      <c r="E2709" s="2" t="str">
        <f t="shared" si="126"/>
        <v>3205072</v>
      </c>
      <c r="F2709">
        <v>5</v>
      </c>
      <c r="G2709">
        <v>7</v>
      </c>
      <c r="H2709" s="72">
        <v>2</v>
      </c>
      <c r="I2709" t="s">
        <v>2595</v>
      </c>
      <c r="J2709" t="s">
        <v>195</v>
      </c>
      <c r="K2709">
        <v>32</v>
      </c>
      <c r="L2709" s="10" t="str">
        <f t="shared" si="127"/>
        <v xml:space="preserve">Gm. </v>
      </c>
      <c r="M2709" t="str">
        <f t="shared" si="128"/>
        <v>Gm. Rewal</v>
      </c>
      <c r="O2709" s="69"/>
      <c r="P2709" s="71"/>
      <c r="Q2709" s="93"/>
    </row>
    <row r="2710" spans="5:17">
      <c r="E2710" s="2" t="str">
        <f t="shared" si="126"/>
        <v>3205083</v>
      </c>
      <c r="F2710">
        <v>5</v>
      </c>
      <c r="G2710">
        <v>8</v>
      </c>
      <c r="H2710" s="72">
        <v>3</v>
      </c>
      <c r="I2710" t="s">
        <v>2595</v>
      </c>
      <c r="J2710" t="s">
        <v>196</v>
      </c>
      <c r="K2710">
        <v>32</v>
      </c>
      <c r="L2710" s="10" t="str">
        <f t="shared" si="127"/>
        <v xml:space="preserve">M.-Gm. </v>
      </c>
      <c r="M2710" t="str">
        <f t="shared" si="128"/>
        <v>M.-Gm. Trzebiatów</v>
      </c>
      <c r="O2710" s="69"/>
      <c r="P2710" s="71"/>
      <c r="Q2710" s="93"/>
    </row>
    <row r="2711" spans="5:17">
      <c r="E2711" s="2" t="str">
        <f t="shared" si="126"/>
        <v>3206000</v>
      </c>
      <c r="F2711">
        <v>6</v>
      </c>
      <c r="G2711">
        <v>0</v>
      </c>
      <c r="H2711" s="72">
        <v>0</v>
      </c>
      <c r="I2711" t="s">
        <v>304</v>
      </c>
      <c r="J2711" t="s">
        <v>197</v>
      </c>
      <c r="K2711">
        <v>32</v>
      </c>
      <c r="L2711" s="10" t="str">
        <f t="shared" si="127"/>
        <v xml:space="preserve">Pow. </v>
      </c>
      <c r="M2711" t="str">
        <f t="shared" si="128"/>
        <v>Pow. Gryfiński</v>
      </c>
      <c r="O2711" s="69"/>
      <c r="P2711" s="71"/>
      <c r="Q2711" s="93"/>
    </row>
    <row r="2712" spans="5:17">
      <c r="E2712" s="2" t="str">
        <f t="shared" si="126"/>
        <v>3206012</v>
      </c>
      <c r="F2712">
        <v>6</v>
      </c>
      <c r="G2712">
        <v>1</v>
      </c>
      <c r="H2712" s="72">
        <v>2</v>
      </c>
      <c r="I2712" t="s">
        <v>2595</v>
      </c>
      <c r="J2712" t="s">
        <v>198</v>
      </c>
      <c r="K2712">
        <v>32</v>
      </c>
      <c r="L2712" s="10" t="str">
        <f t="shared" si="127"/>
        <v xml:space="preserve">Gm. </v>
      </c>
      <c r="M2712" t="str">
        <f t="shared" si="128"/>
        <v>Gm. Banie</v>
      </c>
      <c r="O2712" s="69"/>
      <c r="P2712" s="71"/>
      <c r="Q2712" s="93"/>
    </row>
    <row r="2713" spans="5:17">
      <c r="E2713" s="2" t="str">
        <f t="shared" si="126"/>
        <v>3206023</v>
      </c>
      <c r="F2713">
        <v>6</v>
      </c>
      <c r="G2713">
        <v>2</v>
      </c>
      <c r="H2713" s="72">
        <v>3</v>
      </c>
      <c r="I2713" t="s">
        <v>2595</v>
      </c>
      <c r="J2713" t="s">
        <v>199</v>
      </c>
      <c r="K2713">
        <v>32</v>
      </c>
      <c r="L2713" s="10" t="str">
        <f t="shared" si="127"/>
        <v xml:space="preserve">M.-Gm. </v>
      </c>
      <c r="M2713" t="str">
        <f t="shared" si="128"/>
        <v>M.-Gm. Cedynia</v>
      </c>
      <c r="O2713" s="69"/>
      <c r="P2713" s="71"/>
      <c r="Q2713" s="93"/>
    </row>
    <row r="2714" spans="5:17">
      <c r="E2714" s="2" t="str">
        <f t="shared" si="126"/>
        <v>3206033</v>
      </c>
      <c r="F2714">
        <v>6</v>
      </c>
      <c r="G2714">
        <v>3</v>
      </c>
      <c r="H2714" s="72">
        <v>3</v>
      </c>
      <c r="I2714" t="s">
        <v>2595</v>
      </c>
      <c r="J2714" t="s">
        <v>200</v>
      </c>
      <c r="K2714">
        <v>32</v>
      </c>
      <c r="L2714" s="10" t="str">
        <f t="shared" si="127"/>
        <v xml:space="preserve">M.-Gm. </v>
      </c>
      <c r="M2714" t="str">
        <f t="shared" si="128"/>
        <v>M.-Gm. Chojna</v>
      </c>
      <c r="O2714" s="69"/>
      <c r="P2714" s="71"/>
      <c r="Q2714" s="93"/>
    </row>
    <row r="2715" spans="5:17">
      <c r="E2715" s="2" t="str">
        <f t="shared" si="126"/>
        <v>3206043</v>
      </c>
      <c r="F2715">
        <v>6</v>
      </c>
      <c r="G2715">
        <v>4</v>
      </c>
      <c r="H2715" s="72">
        <v>3</v>
      </c>
      <c r="I2715" t="s">
        <v>2595</v>
      </c>
      <c r="J2715" t="s">
        <v>201</v>
      </c>
      <c r="K2715">
        <v>32</v>
      </c>
      <c r="L2715" s="10" t="str">
        <f t="shared" si="127"/>
        <v xml:space="preserve">M.-Gm. </v>
      </c>
      <c r="M2715" t="str">
        <f t="shared" si="128"/>
        <v>M.-Gm. Gryfino</v>
      </c>
      <c r="O2715" s="69"/>
      <c r="P2715" s="71"/>
      <c r="Q2715" s="93"/>
    </row>
    <row r="2716" spans="5:17">
      <c r="E2716" s="2" t="str">
        <f t="shared" si="126"/>
        <v>3206053</v>
      </c>
      <c r="F2716">
        <v>6</v>
      </c>
      <c r="G2716">
        <v>5</v>
      </c>
      <c r="H2716" s="72">
        <v>3</v>
      </c>
      <c r="I2716" t="s">
        <v>2595</v>
      </c>
      <c r="J2716" t="s">
        <v>202</v>
      </c>
      <c r="K2716">
        <v>32</v>
      </c>
      <c r="L2716" s="10" t="str">
        <f t="shared" si="127"/>
        <v xml:space="preserve">M.-Gm. </v>
      </c>
      <c r="M2716" t="str">
        <f t="shared" si="128"/>
        <v>M.-Gm. Mieszkowice</v>
      </c>
      <c r="O2716" s="69"/>
      <c r="P2716" s="71"/>
      <c r="Q2716" s="93"/>
    </row>
    <row r="2717" spans="5:17">
      <c r="E2717" s="2" t="str">
        <f t="shared" si="126"/>
        <v>3206063</v>
      </c>
      <c r="F2717">
        <v>6</v>
      </c>
      <c r="G2717">
        <v>6</v>
      </c>
      <c r="H2717" s="72">
        <v>3</v>
      </c>
      <c r="I2717" t="s">
        <v>2595</v>
      </c>
      <c r="J2717" t="s">
        <v>203</v>
      </c>
      <c r="K2717">
        <v>32</v>
      </c>
      <c r="L2717" s="10" t="str">
        <f t="shared" si="127"/>
        <v xml:space="preserve">M.-Gm. </v>
      </c>
      <c r="M2717" t="str">
        <f t="shared" si="128"/>
        <v>M.-Gm. Moryń</v>
      </c>
      <c r="O2717" s="69"/>
      <c r="P2717" s="71"/>
      <c r="Q2717" s="93"/>
    </row>
    <row r="2718" spans="5:17">
      <c r="E2718" s="2" t="str">
        <f t="shared" si="126"/>
        <v>3206072</v>
      </c>
      <c r="F2718">
        <v>6</v>
      </c>
      <c r="G2718">
        <v>7</v>
      </c>
      <c r="H2718" s="72">
        <v>2</v>
      </c>
      <c r="I2718" t="s">
        <v>2595</v>
      </c>
      <c r="J2718" t="s">
        <v>204</v>
      </c>
      <c r="K2718">
        <v>32</v>
      </c>
      <c r="L2718" s="10" t="str">
        <f t="shared" si="127"/>
        <v xml:space="preserve">Gm. </v>
      </c>
      <c r="M2718" t="str">
        <f t="shared" si="128"/>
        <v>Gm. Stare Czarnowo</v>
      </c>
      <c r="O2718" s="69"/>
      <c r="P2718" s="71"/>
      <c r="Q2718" s="93"/>
    </row>
    <row r="2719" spans="5:17">
      <c r="E2719" s="2" t="str">
        <f t="shared" si="126"/>
        <v>3206083</v>
      </c>
      <c r="F2719">
        <v>6</v>
      </c>
      <c r="G2719">
        <v>8</v>
      </c>
      <c r="H2719" s="72">
        <v>3</v>
      </c>
      <c r="I2719" t="s">
        <v>2595</v>
      </c>
      <c r="J2719" t="s">
        <v>205</v>
      </c>
      <c r="K2719">
        <v>32</v>
      </c>
      <c r="L2719" s="10" t="str">
        <f t="shared" si="127"/>
        <v xml:space="preserve">M.-Gm. </v>
      </c>
      <c r="M2719" t="str">
        <f t="shared" si="128"/>
        <v>M.-Gm. Trzcińsko-Zdrój</v>
      </c>
      <c r="O2719" s="69"/>
      <c r="P2719" s="71"/>
      <c r="Q2719" s="93"/>
    </row>
    <row r="2720" spans="5:17">
      <c r="E2720" s="2" t="str">
        <f t="shared" si="126"/>
        <v>3206092</v>
      </c>
      <c r="F2720">
        <v>6</v>
      </c>
      <c r="G2720">
        <v>9</v>
      </c>
      <c r="H2720" s="72">
        <v>2</v>
      </c>
      <c r="I2720" t="s">
        <v>2595</v>
      </c>
      <c r="J2720" t="s">
        <v>206</v>
      </c>
      <c r="K2720">
        <v>32</v>
      </c>
      <c r="L2720" s="10" t="str">
        <f t="shared" si="127"/>
        <v xml:space="preserve">Gm. </v>
      </c>
      <c r="M2720" t="str">
        <f t="shared" si="128"/>
        <v>Gm. Widuchowa</v>
      </c>
      <c r="O2720" s="69"/>
      <c r="P2720" s="71"/>
      <c r="Q2720" s="93"/>
    </row>
    <row r="2721" spans="5:17">
      <c r="E2721" s="2" t="str">
        <f t="shared" si="126"/>
        <v>3207000</v>
      </c>
      <c r="F2721">
        <v>7</v>
      </c>
      <c r="G2721">
        <v>0</v>
      </c>
      <c r="H2721" s="72">
        <v>0</v>
      </c>
      <c r="I2721" t="s">
        <v>304</v>
      </c>
      <c r="J2721" t="s">
        <v>207</v>
      </c>
      <c r="K2721">
        <v>32</v>
      </c>
      <c r="L2721" s="10" t="str">
        <f t="shared" si="127"/>
        <v xml:space="preserve">Pow. </v>
      </c>
      <c r="M2721" t="str">
        <f t="shared" si="128"/>
        <v>Pow. Kamieński</v>
      </c>
      <c r="O2721" s="69"/>
      <c r="P2721" s="71"/>
      <c r="Q2721" s="93"/>
    </row>
    <row r="2722" spans="5:17">
      <c r="E2722" s="2" t="str">
        <f t="shared" si="126"/>
        <v>3207013</v>
      </c>
      <c r="F2722">
        <v>7</v>
      </c>
      <c r="G2722">
        <v>1</v>
      </c>
      <c r="H2722" s="72">
        <v>3</v>
      </c>
      <c r="I2722" t="s">
        <v>2595</v>
      </c>
      <c r="J2722" t="s">
        <v>208</v>
      </c>
      <c r="K2722">
        <v>32</v>
      </c>
      <c r="L2722" s="10" t="str">
        <f t="shared" si="127"/>
        <v xml:space="preserve">M.-Gm. </v>
      </c>
      <c r="M2722" t="str">
        <f t="shared" si="128"/>
        <v>M.-Gm. Dziwnów</v>
      </c>
      <c r="O2722" s="69"/>
      <c r="P2722" s="71"/>
      <c r="Q2722" s="93"/>
    </row>
    <row r="2723" spans="5:17">
      <c r="E2723" s="2" t="str">
        <f t="shared" si="126"/>
        <v>3207023</v>
      </c>
      <c r="F2723">
        <v>7</v>
      </c>
      <c r="G2723">
        <v>2</v>
      </c>
      <c r="H2723" s="72">
        <v>3</v>
      </c>
      <c r="I2723" t="s">
        <v>2595</v>
      </c>
      <c r="J2723" t="s">
        <v>209</v>
      </c>
      <c r="K2723">
        <v>32</v>
      </c>
      <c r="L2723" s="10" t="str">
        <f t="shared" si="127"/>
        <v xml:space="preserve">M.-Gm. </v>
      </c>
      <c r="M2723" t="str">
        <f t="shared" si="128"/>
        <v>M.-Gm. Golczewo</v>
      </c>
      <c r="O2723" s="69"/>
      <c r="P2723" s="71"/>
      <c r="Q2723" s="93"/>
    </row>
    <row r="2724" spans="5:17">
      <c r="E2724" s="2" t="str">
        <f t="shared" si="126"/>
        <v>3207033</v>
      </c>
      <c r="F2724">
        <v>7</v>
      </c>
      <c r="G2724">
        <v>3</v>
      </c>
      <c r="H2724" s="72">
        <v>3</v>
      </c>
      <c r="I2724" t="s">
        <v>2595</v>
      </c>
      <c r="J2724" t="s">
        <v>210</v>
      </c>
      <c r="K2724">
        <v>32</v>
      </c>
      <c r="L2724" s="10" t="str">
        <f t="shared" si="127"/>
        <v xml:space="preserve">M.-Gm. </v>
      </c>
      <c r="M2724" t="str">
        <f t="shared" si="128"/>
        <v>M.-Gm. Kamień Pomorski</v>
      </c>
      <c r="O2724" s="69"/>
      <c r="P2724" s="71"/>
      <c r="Q2724" s="93"/>
    </row>
    <row r="2725" spans="5:17">
      <c r="E2725" s="2" t="str">
        <f t="shared" si="126"/>
        <v>3207043</v>
      </c>
      <c r="F2725">
        <v>7</v>
      </c>
      <c r="G2725">
        <v>4</v>
      </c>
      <c r="H2725" s="72">
        <v>3</v>
      </c>
      <c r="I2725" t="s">
        <v>2595</v>
      </c>
      <c r="J2725" t="s">
        <v>211</v>
      </c>
      <c r="K2725">
        <v>32</v>
      </c>
      <c r="L2725" s="10" t="str">
        <f t="shared" si="127"/>
        <v xml:space="preserve">M.-Gm. </v>
      </c>
      <c r="M2725" t="str">
        <f t="shared" si="128"/>
        <v>M.-Gm. Międzyzdroje</v>
      </c>
      <c r="O2725" s="69"/>
      <c r="P2725" s="71"/>
      <c r="Q2725" s="93"/>
    </row>
    <row r="2726" spans="5:17">
      <c r="E2726" s="2" t="str">
        <f t="shared" si="126"/>
        <v>3207052</v>
      </c>
      <c r="F2726">
        <v>7</v>
      </c>
      <c r="G2726">
        <v>5</v>
      </c>
      <c r="H2726" s="72">
        <v>2</v>
      </c>
      <c r="I2726" t="s">
        <v>2595</v>
      </c>
      <c r="J2726" t="s">
        <v>212</v>
      </c>
      <c r="K2726">
        <v>32</v>
      </c>
      <c r="L2726" s="10" t="str">
        <f t="shared" si="127"/>
        <v xml:space="preserve">Gm. </v>
      </c>
      <c r="M2726" t="str">
        <f t="shared" si="128"/>
        <v>Gm. Świerzno</v>
      </c>
      <c r="O2726" s="69"/>
      <c r="P2726" s="71"/>
      <c r="Q2726" s="93"/>
    </row>
    <row r="2727" spans="5:17">
      <c r="E2727" s="2" t="str">
        <f t="shared" si="126"/>
        <v>3207063</v>
      </c>
      <c r="F2727">
        <v>7</v>
      </c>
      <c r="G2727">
        <v>6</v>
      </c>
      <c r="H2727" s="72">
        <v>3</v>
      </c>
      <c r="I2727" t="s">
        <v>2595</v>
      </c>
      <c r="J2727" t="s">
        <v>213</v>
      </c>
      <c r="K2727">
        <v>32</v>
      </c>
      <c r="L2727" s="10" t="str">
        <f t="shared" si="127"/>
        <v xml:space="preserve">M.-Gm. </v>
      </c>
      <c r="M2727" t="str">
        <f t="shared" si="128"/>
        <v>M.-Gm. Wolin</v>
      </c>
      <c r="O2727" s="69"/>
      <c r="P2727" s="71"/>
      <c r="Q2727" s="93"/>
    </row>
    <row r="2728" spans="5:17">
      <c r="E2728" s="2" t="str">
        <f t="shared" si="126"/>
        <v>3208000</v>
      </c>
      <c r="F2728">
        <v>8</v>
      </c>
      <c r="G2728">
        <v>0</v>
      </c>
      <c r="H2728" s="72">
        <v>0</v>
      </c>
      <c r="I2728" t="s">
        <v>304</v>
      </c>
      <c r="J2728" t="s">
        <v>214</v>
      </c>
      <c r="K2728">
        <v>32</v>
      </c>
      <c r="L2728" s="10" t="str">
        <f t="shared" si="127"/>
        <v xml:space="preserve">Pow. </v>
      </c>
      <c r="M2728" t="str">
        <f t="shared" si="128"/>
        <v>Pow. Kołobrzeski</v>
      </c>
      <c r="O2728" s="69"/>
      <c r="P2728" s="71"/>
      <c r="Q2728" s="93"/>
    </row>
    <row r="2729" spans="5:17">
      <c r="E2729" s="2" t="str">
        <f t="shared" si="126"/>
        <v>3208011</v>
      </c>
      <c r="F2729">
        <v>8</v>
      </c>
      <c r="G2729">
        <v>1</v>
      </c>
      <c r="H2729" s="72">
        <v>1</v>
      </c>
      <c r="I2729" t="s">
        <v>2595</v>
      </c>
      <c r="J2729" t="s">
        <v>215</v>
      </c>
      <c r="K2729">
        <v>32</v>
      </c>
      <c r="L2729" s="10" t="str">
        <f t="shared" si="127"/>
        <v xml:space="preserve">M. </v>
      </c>
      <c r="M2729" t="str">
        <f t="shared" si="128"/>
        <v>M. Kołobrzeg</v>
      </c>
      <c r="O2729" s="69"/>
      <c r="P2729" s="71"/>
      <c r="Q2729" s="93"/>
    </row>
    <row r="2730" spans="5:17">
      <c r="E2730" s="2" t="str">
        <f t="shared" si="126"/>
        <v>3208022</v>
      </c>
      <c r="F2730">
        <v>8</v>
      </c>
      <c r="G2730">
        <v>2</v>
      </c>
      <c r="H2730" s="72">
        <v>2</v>
      </c>
      <c r="I2730" t="s">
        <v>2595</v>
      </c>
      <c r="J2730" t="s">
        <v>216</v>
      </c>
      <c r="K2730">
        <v>32</v>
      </c>
      <c r="L2730" s="10" t="str">
        <f t="shared" si="127"/>
        <v xml:space="preserve">Gm. </v>
      </c>
      <c r="M2730" t="str">
        <f t="shared" si="128"/>
        <v>Gm. Dygowo</v>
      </c>
      <c r="O2730" s="69"/>
      <c r="P2730" s="71"/>
      <c r="Q2730" s="93"/>
    </row>
    <row r="2731" spans="5:17">
      <c r="E2731" s="2" t="str">
        <f t="shared" si="126"/>
        <v>3208033</v>
      </c>
      <c r="F2731">
        <v>8</v>
      </c>
      <c r="G2731">
        <v>3</v>
      </c>
      <c r="H2731" s="72">
        <v>3</v>
      </c>
      <c r="I2731" t="s">
        <v>2595</v>
      </c>
      <c r="J2731" t="s">
        <v>217</v>
      </c>
      <c r="K2731">
        <v>32</v>
      </c>
      <c r="L2731" s="10" t="str">
        <f t="shared" si="127"/>
        <v xml:space="preserve">M.-Gm. </v>
      </c>
      <c r="M2731" t="str">
        <f t="shared" si="128"/>
        <v>M.-Gm. Gościno</v>
      </c>
      <c r="O2731" s="69"/>
      <c r="P2731" s="71"/>
      <c r="Q2731" s="93"/>
    </row>
    <row r="2732" spans="5:17">
      <c r="E2732" s="2" t="str">
        <f t="shared" si="126"/>
        <v>3208042</v>
      </c>
      <c r="F2732">
        <v>8</v>
      </c>
      <c r="G2732">
        <v>4</v>
      </c>
      <c r="H2732" s="72">
        <v>2</v>
      </c>
      <c r="I2732" t="s">
        <v>2595</v>
      </c>
      <c r="J2732" t="s">
        <v>215</v>
      </c>
      <c r="K2732">
        <v>32</v>
      </c>
      <c r="L2732" s="10" t="str">
        <f t="shared" si="127"/>
        <v xml:space="preserve">Gm. </v>
      </c>
      <c r="M2732" t="str">
        <f t="shared" si="128"/>
        <v>Gm. Kołobrzeg</v>
      </c>
      <c r="O2732" s="69"/>
      <c r="P2732" s="71"/>
      <c r="Q2732" s="93"/>
    </row>
    <row r="2733" spans="5:17">
      <c r="E2733" s="2" t="str">
        <f t="shared" si="126"/>
        <v>3208052</v>
      </c>
      <c r="F2733">
        <v>8</v>
      </c>
      <c r="G2733">
        <v>5</v>
      </c>
      <c r="H2733" s="72">
        <v>2</v>
      </c>
      <c r="I2733" t="s">
        <v>2595</v>
      </c>
      <c r="J2733" t="s">
        <v>218</v>
      </c>
      <c r="K2733">
        <v>32</v>
      </c>
      <c r="L2733" s="10" t="str">
        <f t="shared" si="127"/>
        <v xml:space="preserve">Gm. </v>
      </c>
      <c r="M2733" t="str">
        <f t="shared" si="128"/>
        <v>Gm. Rymań</v>
      </c>
      <c r="O2733" s="69"/>
      <c r="P2733" s="71"/>
      <c r="Q2733" s="93"/>
    </row>
    <row r="2734" spans="5:17">
      <c r="E2734" s="2" t="str">
        <f t="shared" si="126"/>
        <v>3208062</v>
      </c>
      <c r="F2734">
        <v>8</v>
      </c>
      <c r="G2734">
        <v>6</v>
      </c>
      <c r="H2734" s="72">
        <v>2</v>
      </c>
      <c r="I2734" t="s">
        <v>2595</v>
      </c>
      <c r="J2734" t="s">
        <v>219</v>
      </c>
      <c r="K2734">
        <v>32</v>
      </c>
      <c r="L2734" s="10" t="str">
        <f t="shared" si="127"/>
        <v xml:space="preserve">Gm. </v>
      </c>
      <c r="M2734" t="str">
        <f t="shared" si="128"/>
        <v>Gm. Siemyśl</v>
      </c>
      <c r="O2734" s="69"/>
      <c r="P2734" s="71"/>
      <c r="Q2734" s="93"/>
    </row>
    <row r="2735" spans="5:17">
      <c r="E2735" s="2" t="str">
        <f t="shared" si="126"/>
        <v>3208072</v>
      </c>
      <c r="F2735">
        <v>8</v>
      </c>
      <c r="G2735">
        <v>7</v>
      </c>
      <c r="H2735" s="72">
        <v>2</v>
      </c>
      <c r="I2735" t="s">
        <v>2595</v>
      </c>
      <c r="J2735" t="s">
        <v>220</v>
      </c>
      <c r="K2735">
        <v>32</v>
      </c>
      <c r="L2735" s="10" t="str">
        <f t="shared" si="127"/>
        <v xml:space="preserve">Gm. </v>
      </c>
      <c r="M2735" t="str">
        <f t="shared" si="128"/>
        <v>Gm. Ustronie Morskie</v>
      </c>
      <c r="O2735" s="69"/>
      <c r="P2735" s="71"/>
      <c r="Q2735" s="93"/>
    </row>
    <row r="2736" spans="5:17">
      <c r="E2736" s="2" t="str">
        <f t="shared" si="126"/>
        <v>3209000</v>
      </c>
      <c r="F2736">
        <v>9</v>
      </c>
      <c r="G2736">
        <v>0</v>
      </c>
      <c r="H2736" s="72">
        <v>0</v>
      </c>
      <c r="I2736" t="s">
        <v>304</v>
      </c>
      <c r="J2736" t="s">
        <v>221</v>
      </c>
      <c r="K2736">
        <v>32</v>
      </c>
      <c r="L2736" s="10" t="str">
        <f t="shared" si="127"/>
        <v xml:space="preserve">Pow. </v>
      </c>
      <c r="M2736" t="str">
        <f t="shared" si="128"/>
        <v>Pow. Koszaliński</v>
      </c>
      <c r="O2736" s="69"/>
      <c r="P2736" s="71"/>
      <c r="Q2736" s="93"/>
    </row>
    <row r="2737" spans="5:17">
      <c r="E2737" s="2" t="str">
        <f t="shared" si="126"/>
        <v>3209012</v>
      </c>
      <c r="F2737">
        <v>9</v>
      </c>
      <c r="G2737">
        <v>1</v>
      </c>
      <c r="H2737" s="72">
        <v>2</v>
      </c>
      <c r="I2737" t="s">
        <v>2595</v>
      </c>
      <c r="J2737" t="s">
        <v>222</v>
      </c>
      <c r="K2737">
        <v>32</v>
      </c>
      <c r="L2737" s="10" t="str">
        <f t="shared" si="127"/>
        <v xml:space="preserve">Gm. </v>
      </c>
      <c r="M2737" t="str">
        <f t="shared" si="128"/>
        <v>Gm. Będzino</v>
      </c>
      <c r="O2737" s="69"/>
      <c r="P2737" s="71"/>
      <c r="Q2737" s="93"/>
    </row>
    <row r="2738" spans="5:17">
      <c r="E2738" s="2" t="str">
        <f t="shared" si="126"/>
        <v>3209022</v>
      </c>
      <c r="F2738">
        <v>9</v>
      </c>
      <c r="G2738">
        <v>2</v>
      </c>
      <c r="H2738" s="72">
        <v>2</v>
      </c>
      <c r="I2738" t="s">
        <v>2595</v>
      </c>
      <c r="J2738" t="s">
        <v>223</v>
      </c>
      <c r="K2738">
        <v>32</v>
      </c>
      <c r="L2738" s="10" t="str">
        <f t="shared" si="127"/>
        <v xml:space="preserve">Gm. </v>
      </c>
      <c r="M2738" t="str">
        <f t="shared" si="128"/>
        <v>Gm. Biesiekierz</v>
      </c>
      <c r="O2738" s="69"/>
      <c r="P2738" s="71"/>
      <c r="Q2738" s="93"/>
    </row>
    <row r="2739" spans="5:17">
      <c r="E2739" s="2" t="str">
        <f t="shared" si="126"/>
        <v>3209033</v>
      </c>
      <c r="F2739">
        <v>9</v>
      </c>
      <c r="G2739">
        <v>3</v>
      </c>
      <c r="H2739" s="72">
        <v>3</v>
      </c>
      <c r="I2739" t="s">
        <v>2595</v>
      </c>
      <c r="J2739" t="s">
        <v>224</v>
      </c>
      <c r="K2739">
        <v>32</v>
      </c>
      <c r="L2739" s="10" t="str">
        <f t="shared" si="127"/>
        <v xml:space="preserve">M.-Gm. </v>
      </c>
      <c r="M2739" t="str">
        <f t="shared" si="128"/>
        <v>M.-Gm. Bobolice</v>
      </c>
      <c r="O2739" s="69"/>
      <c r="P2739" s="71"/>
      <c r="Q2739" s="93"/>
    </row>
    <row r="2740" spans="5:17">
      <c r="E2740" s="2" t="str">
        <f t="shared" si="126"/>
        <v>3209042</v>
      </c>
      <c r="F2740">
        <v>9</v>
      </c>
      <c r="G2740">
        <v>4</v>
      </c>
      <c r="H2740" s="72">
        <v>2</v>
      </c>
      <c r="I2740" t="s">
        <v>2595</v>
      </c>
      <c r="J2740" t="s">
        <v>225</v>
      </c>
      <c r="K2740">
        <v>32</v>
      </c>
      <c r="L2740" s="10" t="str">
        <f t="shared" si="127"/>
        <v xml:space="preserve">Gm. </v>
      </c>
      <c r="M2740" t="str">
        <f t="shared" si="128"/>
        <v>Gm. Manowo</v>
      </c>
      <c r="O2740" s="69"/>
      <c r="P2740" s="71"/>
      <c r="Q2740" s="93"/>
    </row>
    <row r="2741" spans="5:17">
      <c r="E2741" s="2" t="str">
        <f t="shared" si="126"/>
        <v>3209053</v>
      </c>
      <c r="F2741">
        <v>9</v>
      </c>
      <c r="G2741">
        <v>5</v>
      </c>
      <c r="H2741" s="72">
        <v>3</v>
      </c>
      <c r="I2741" t="s">
        <v>2595</v>
      </c>
      <c r="J2741" t="s">
        <v>226</v>
      </c>
      <c r="K2741">
        <v>32</v>
      </c>
      <c r="L2741" s="10" t="str">
        <f t="shared" si="127"/>
        <v xml:space="preserve">M.-Gm. </v>
      </c>
      <c r="M2741" t="str">
        <f t="shared" si="128"/>
        <v>M.-Gm. Mielno</v>
      </c>
      <c r="O2741" s="69"/>
      <c r="P2741" s="71"/>
      <c r="Q2741" s="93"/>
    </row>
    <row r="2742" spans="5:17">
      <c r="E2742" s="2" t="str">
        <f t="shared" si="126"/>
        <v>3209063</v>
      </c>
      <c r="F2742">
        <v>9</v>
      </c>
      <c r="G2742">
        <v>6</v>
      </c>
      <c r="H2742" s="72">
        <v>3</v>
      </c>
      <c r="I2742" t="s">
        <v>2595</v>
      </c>
      <c r="J2742" t="s">
        <v>227</v>
      </c>
      <c r="K2742">
        <v>32</v>
      </c>
      <c r="L2742" s="10" t="str">
        <f t="shared" si="127"/>
        <v xml:space="preserve">M.-Gm. </v>
      </c>
      <c r="M2742" t="str">
        <f t="shared" si="128"/>
        <v>M.-Gm. Polanów</v>
      </c>
      <c r="O2742" s="69"/>
      <c r="P2742" s="71"/>
      <c r="Q2742" s="93"/>
    </row>
    <row r="2743" spans="5:17">
      <c r="E2743" s="2" t="str">
        <f t="shared" si="126"/>
        <v>3209073</v>
      </c>
      <c r="F2743">
        <v>9</v>
      </c>
      <c r="G2743">
        <v>7</v>
      </c>
      <c r="H2743" s="72">
        <v>3</v>
      </c>
      <c r="I2743" t="s">
        <v>2595</v>
      </c>
      <c r="J2743" t="s">
        <v>228</v>
      </c>
      <c r="K2743">
        <v>32</v>
      </c>
      <c r="L2743" s="10" t="str">
        <f t="shared" si="127"/>
        <v xml:space="preserve">M.-Gm. </v>
      </c>
      <c r="M2743" t="str">
        <f t="shared" si="128"/>
        <v>M.-Gm. Sianów</v>
      </c>
      <c r="O2743" s="69"/>
      <c r="P2743" s="71"/>
      <c r="Q2743" s="93"/>
    </row>
    <row r="2744" spans="5:17">
      <c r="E2744" s="2" t="str">
        <f t="shared" si="126"/>
        <v>3209082</v>
      </c>
      <c r="F2744">
        <v>9</v>
      </c>
      <c r="G2744">
        <v>8</v>
      </c>
      <c r="H2744" s="72">
        <v>2</v>
      </c>
      <c r="I2744" t="s">
        <v>2595</v>
      </c>
      <c r="J2744" t="s">
        <v>229</v>
      </c>
      <c r="K2744">
        <v>32</v>
      </c>
      <c r="L2744" s="10" t="str">
        <f t="shared" si="127"/>
        <v xml:space="preserve">Gm. </v>
      </c>
      <c r="M2744" t="str">
        <f t="shared" si="128"/>
        <v>Gm. Świeszyno</v>
      </c>
      <c r="O2744" s="69"/>
      <c r="P2744" s="71"/>
      <c r="Q2744" s="93"/>
    </row>
    <row r="2745" spans="5:17">
      <c r="E2745" s="2" t="str">
        <f t="shared" si="126"/>
        <v>3210000</v>
      </c>
      <c r="F2745">
        <v>10</v>
      </c>
      <c r="G2745">
        <v>0</v>
      </c>
      <c r="H2745" s="72">
        <v>0</v>
      </c>
      <c r="I2745" t="s">
        <v>304</v>
      </c>
      <c r="J2745" t="s">
        <v>230</v>
      </c>
      <c r="K2745">
        <v>32</v>
      </c>
      <c r="L2745" s="10" t="str">
        <f t="shared" si="127"/>
        <v xml:space="preserve">Pow. </v>
      </c>
      <c r="M2745" t="str">
        <f t="shared" si="128"/>
        <v>Pow. Myśliborski</v>
      </c>
      <c r="O2745" s="69"/>
      <c r="P2745" s="71"/>
      <c r="Q2745" s="93"/>
    </row>
    <row r="2746" spans="5:17">
      <c r="E2746" s="2" t="str">
        <f t="shared" si="126"/>
        <v>3210013</v>
      </c>
      <c r="F2746">
        <v>10</v>
      </c>
      <c r="G2746">
        <v>1</v>
      </c>
      <c r="H2746" s="72">
        <v>3</v>
      </c>
      <c r="I2746" t="s">
        <v>2595</v>
      </c>
      <c r="J2746" t="s">
        <v>231</v>
      </c>
      <c r="K2746">
        <v>32</v>
      </c>
      <c r="L2746" s="10" t="str">
        <f t="shared" si="127"/>
        <v xml:space="preserve">M.-Gm. </v>
      </c>
      <c r="M2746" t="str">
        <f t="shared" si="128"/>
        <v>M.-Gm. Barlinek</v>
      </c>
      <c r="O2746" s="69"/>
      <c r="P2746" s="71"/>
      <c r="Q2746" s="93"/>
    </row>
    <row r="2747" spans="5:17">
      <c r="E2747" s="2" t="str">
        <f t="shared" si="126"/>
        <v>3210022</v>
      </c>
      <c r="F2747">
        <v>10</v>
      </c>
      <c r="G2747">
        <v>2</v>
      </c>
      <c r="H2747" s="72">
        <v>2</v>
      </c>
      <c r="I2747" t="s">
        <v>2595</v>
      </c>
      <c r="J2747" t="s">
        <v>232</v>
      </c>
      <c r="K2747">
        <v>32</v>
      </c>
      <c r="L2747" s="10" t="str">
        <f t="shared" si="127"/>
        <v xml:space="preserve">Gm. </v>
      </c>
      <c r="M2747" t="str">
        <f t="shared" si="128"/>
        <v>Gm. Boleszkowice</v>
      </c>
      <c r="O2747" s="69"/>
      <c r="P2747" s="71"/>
      <c r="Q2747" s="93"/>
    </row>
    <row r="2748" spans="5:17">
      <c r="E2748" s="2" t="str">
        <f t="shared" si="126"/>
        <v>3210033</v>
      </c>
      <c r="F2748">
        <v>10</v>
      </c>
      <c r="G2748">
        <v>3</v>
      </c>
      <c r="H2748" s="72">
        <v>3</v>
      </c>
      <c r="I2748" t="s">
        <v>2595</v>
      </c>
      <c r="J2748" t="s">
        <v>1208</v>
      </c>
      <c r="K2748">
        <v>32</v>
      </c>
      <c r="L2748" s="10" t="str">
        <f t="shared" si="127"/>
        <v xml:space="preserve">M.-Gm. </v>
      </c>
      <c r="M2748" t="str">
        <f t="shared" si="128"/>
        <v>M.-Gm. Dębno</v>
      </c>
      <c r="O2748" s="69"/>
      <c r="P2748" s="71"/>
      <c r="Q2748" s="93"/>
    </row>
    <row r="2749" spans="5:17">
      <c r="E2749" s="2" t="str">
        <f t="shared" si="126"/>
        <v>3210043</v>
      </c>
      <c r="F2749">
        <v>10</v>
      </c>
      <c r="G2749">
        <v>4</v>
      </c>
      <c r="H2749" s="72">
        <v>3</v>
      </c>
      <c r="I2749" t="s">
        <v>2595</v>
      </c>
      <c r="J2749" t="s">
        <v>233</v>
      </c>
      <c r="K2749">
        <v>32</v>
      </c>
      <c r="L2749" s="10" t="str">
        <f t="shared" si="127"/>
        <v xml:space="preserve">M.-Gm. </v>
      </c>
      <c r="M2749" t="str">
        <f t="shared" si="128"/>
        <v>M.-Gm. Myślibórz</v>
      </c>
      <c r="O2749" s="69"/>
      <c r="P2749" s="71"/>
      <c r="Q2749" s="93"/>
    </row>
    <row r="2750" spans="5:17">
      <c r="E2750" s="2" t="str">
        <f t="shared" si="126"/>
        <v>3210052</v>
      </c>
      <c r="F2750">
        <v>10</v>
      </c>
      <c r="G2750">
        <v>5</v>
      </c>
      <c r="H2750" s="72">
        <v>2</v>
      </c>
      <c r="I2750" t="s">
        <v>2595</v>
      </c>
      <c r="J2750" t="s">
        <v>234</v>
      </c>
      <c r="K2750">
        <v>32</v>
      </c>
      <c r="L2750" s="10" t="str">
        <f t="shared" si="127"/>
        <v xml:space="preserve">Gm. </v>
      </c>
      <c r="M2750" t="str">
        <f t="shared" si="128"/>
        <v>Gm. Nowogródek Pomorski</v>
      </c>
      <c r="O2750" s="69"/>
      <c r="P2750" s="71"/>
      <c r="Q2750" s="93"/>
    </row>
    <row r="2751" spans="5:17">
      <c r="E2751" s="2" t="str">
        <f t="shared" si="126"/>
        <v>3211000</v>
      </c>
      <c r="F2751">
        <v>11</v>
      </c>
      <c r="G2751">
        <v>0</v>
      </c>
      <c r="H2751" s="72">
        <v>0</v>
      </c>
      <c r="I2751" t="s">
        <v>304</v>
      </c>
      <c r="J2751" t="s">
        <v>235</v>
      </c>
      <c r="K2751">
        <v>32</v>
      </c>
      <c r="L2751" s="10" t="str">
        <f t="shared" si="127"/>
        <v xml:space="preserve">Pow. </v>
      </c>
      <c r="M2751" t="str">
        <f t="shared" si="128"/>
        <v>Pow. Policki</v>
      </c>
      <c r="O2751" s="69"/>
      <c r="P2751" s="71"/>
      <c r="Q2751" s="93"/>
    </row>
    <row r="2752" spans="5:17">
      <c r="E2752" s="2" t="str">
        <f t="shared" si="126"/>
        <v>3211012</v>
      </c>
      <c r="F2752">
        <v>11</v>
      </c>
      <c r="G2752">
        <v>1</v>
      </c>
      <c r="H2752" s="72">
        <v>2</v>
      </c>
      <c r="I2752" t="s">
        <v>2595</v>
      </c>
      <c r="J2752" t="s">
        <v>236</v>
      </c>
      <c r="K2752">
        <v>32</v>
      </c>
      <c r="L2752" s="10" t="str">
        <f t="shared" si="127"/>
        <v xml:space="preserve">Gm. </v>
      </c>
      <c r="M2752" t="str">
        <f t="shared" si="128"/>
        <v>Gm. Dobra Szczecińska</v>
      </c>
      <c r="O2752" s="69"/>
      <c r="P2752" s="71"/>
      <c r="Q2752" s="93"/>
    </row>
    <row r="2753" spans="5:17">
      <c r="E2753" s="2" t="str">
        <f t="shared" ref="E2753:E2809" si="129">TEXT(K2753,"00")&amp;TEXT(F2753,"00")&amp;TEXT(G2753,"00")&amp;TEXT(H2753,"0")</f>
        <v>3211022</v>
      </c>
      <c r="F2753">
        <v>11</v>
      </c>
      <c r="G2753">
        <v>2</v>
      </c>
      <c r="H2753" s="72">
        <v>2</v>
      </c>
      <c r="I2753" t="s">
        <v>2595</v>
      </c>
      <c r="J2753" t="s">
        <v>237</v>
      </c>
      <c r="K2753">
        <v>32</v>
      </c>
      <c r="L2753" s="10" t="str">
        <f t="shared" si="127"/>
        <v xml:space="preserve">Gm. </v>
      </c>
      <c r="M2753" t="str">
        <f t="shared" si="128"/>
        <v>Gm. Kołbaskowo</v>
      </c>
      <c r="O2753" s="69"/>
      <c r="P2753" s="71"/>
      <c r="Q2753" s="93"/>
    </row>
    <row r="2754" spans="5:17">
      <c r="E2754" s="2" t="str">
        <f t="shared" si="129"/>
        <v>3211033</v>
      </c>
      <c r="F2754">
        <v>11</v>
      </c>
      <c r="G2754">
        <v>3</v>
      </c>
      <c r="H2754" s="72">
        <v>3</v>
      </c>
      <c r="I2754" t="s">
        <v>2595</v>
      </c>
      <c r="J2754" t="s">
        <v>238</v>
      </c>
      <c r="K2754">
        <v>32</v>
      </c>
      <c r="L2754" s="10" t="str">
        <f t="shared" si="127"/>
        <v xml:space="preserve">M.-Gm. </v>
      </c>
      <c r="M2754" t="str">
        <f t="shared" ref="M2754:M2809" si="130">+L2754&amp;PROPER(J2754)</f>
        <v>M.-Gm. Nowe Warpno</v>
      </c>
      <c r="O2754" s="69"/>
      <c r="P2754" s="71"/>
      <c r="Q2754" s="93"/>
    </row>
    <row r="2755" spans="5:17">
      <c r="E2755" s="2" t="str">
        <f t="shared" si="129"/>
        <v>3211043</v>
      </c>
      <c r="F2755">
        <v>11</v>
      </c>
      <c r="G2755">
        <v>4</v>
      </c>
      <c r="H2755" s="72">
        <v>3</v>
      </c>
      <c r="I2755" t="s">
        <v>2595</v>
      </c>
      <c r="J2755" t="s">
        <v>239</v>
      </c>
      <c r="K2755">
        <v>32</v>
      </c>
      <c r="L2755" s="10" t="str">
        <f t="shared" si="127"/>
        <v xml:space="preserve">M.-Gm. </v>
      </c>
      <c r="M2755" t="str">
        <f t="shared" si="130"/>
        <v>M.-Gm. Police</v>
      </c>
      <c r="O2755" s="69"/>
      <c r="P2755" s="71"/>
      <c r="Q2755" s="93"/>
    </row>
    <row r="2756" spans="5:17">
      <c r="E2756" s="2" t="str">
        <f t="shared" si="129"/>
        <v>3212000</v>
      </c>
      <c r="F2756">
        <v>12</v>
      </c>
      <c r="G2756">
        <v>0</v>
      </c>
      <c r="H2756" s="72">
        <v>0</v>
      </c>
      <c r="I2756" t="s">
        <v>304</v>
      </c>
      <c r="J2756" t="s">
        <v>240</v>
      </c>
      <c r="K2756">
        <v>32</v>
      </c>
      <c r="L2756" s="10" t="str">
        <f t="shared" si="127"/>
        <v xml:space="preserve">Pow. </v>
      </c>
      <c r="M2756" t="str">
        <f t="shared" si="130"/>
        <v>Pow. Pyrzycki</v>
      </c>
      <c r="O2756" s="69"/>
      <c r="P2756" s="71"/>
      <c r="Q2756" s="93"/>
    </row>
    <row r="2757" spans="5:17">
      <c r="E2757" s="2" t="str">
        <f t="shared" si="129"/>
        <v>3212012</v>
      </c>
      <c r="F2757">
        <v>12</v>
      </c>
      <c r="G2757">
        <v>1</v>
      </c>
      <c r="H2757" s="72">
        <v>2</v>
      </c>
      <c r="I2757" t="s">
        <v>2595</v>
      </c>
      <c r="J2757" t="s">
        <v>241</v>
      </c>
      <c r="K2757">
        <v>32</v>
      </c>
      <c r="L2757" s="10" t="str">
        <f t="shared" si="127"/>
        <v xml:space="preserve">Gm. </v>
      </c>
      <c r="M2757" t="str">
        <f t="shared" si="130"/>
        <v>Gm. Bielice</v>
      </c>
      <c r="O2757" s="69"/>
      <c r="P2757" s="71"/>
      <c r="Q2757" s="93"/>
    </row>
    <row r="2758" spans="5:17">
      <c r="E2758" s="2" t="str">
        <f t="shared" si="129"/>
        <v>3212022</v>
      </c>
      <c r="F2758">
        <v>12</v>
      </c>
      <c r="G2758">
        <v>2</v>
      </c>
      <c r="H2758" s="72">
        <v>2</v>
      </c>
      <c r="I2758" t="s">
        <v>2595</v>
      </c>
      <c r="J2758" t="s">
        <v>242</v>
      </c>
      <c r="K2758">
        <v>32</v>
      </c>
      <c r="L2758" s="10" t="str">
        <f t="shared" si="127"/>
        <v xml:space="preserve">Gm. </v>
      </c>
      <c r="M2758" t="str">
        <f t="shared" si="130"/>
        <v>Gm. Kozielice</v>
      </c>
      <c r="O2758" s="69"/>
      <c r="P2758" s="71"/>
      <c r="Q2758" s="93"/>
    </row>
    <row r="2759" spans="5:17">
      <c r="E2759" s="2" t="str">
        <f t="shared" si="129"/>
        <v>3212033</v>
      </c>
      <c r="F2759">
        <v>12</v>
      </c>
      <c r="G2759">
        <v>3</v>
      </c>
      <c r="H2759" s="72">
        <v>3</v>
      </c>
      <c r="I2759" t="s">
        <v>2595</v>
      </c>
      <c r="J2759" t="s">
        <v>243</v>
      </c>
      <c r="K2759">
        <v>32</v>
      </c>
      <c r="L2759" s="10" t="str">
        <f t="shared" ref="L2759:L2809" si="131">+IF(H2759=1,"M. ",IF(H2759=2,"Gm. ",IF(H2759=3,"M.-Gm. ",IF(F2759&gt;60,"M. ",LEFT(I2759,3)&amp;". "))))</f>
        <v xml:space="preserve">M.-Gm. </v>
      </c>
      <c r="M2759" t="str">
        <f t="shared" si="130"/>
        <v>M.-Gm. Lipiany</v>
      </c>
      <c r="O2759" s="69"/>
      <c r="P2759" s="71"/>
      <c r="Q2759" s="93"/>
    </row>
    <row r="2760" spans="5:17">
      <c r="E2760" s="2" t="str">
        <f t="shared" si="129"/>
        <v>3212042</v>
      </c>
      <c r="F2760">
        <v>12</v>
      </c>
      <c r="G2760">
        <v>4</v>
      </c>
      <c r="H2760" s="72">
        <v>2</v>
      </c>
      <c r="I2760" t="s">
        <v>2595</v>
      </c>
      <c r="J2760" t="s">
        <v>244</v>
      </c>
      <c r="K2760">
        <v>32</v>
      </c>
      <c r="L2760" s="10" t="str">
        <f t="shared" si="131"/>
        <v xml:space="preserve">Gm. </v>
      </c>
      <c r="M2760" t="str">
        <f t="shared" si="130"/>
        <v>Gm. Przelewice</v>
      </c>
      <c r="O2760" s="69"/>
      <c r="P2760" s="71"/>
      <c r="Q2760" s="93"/>
    </row>
    <row r="2761" spans="5:17">
      <c r="E2761" s="2" t="str">
        <f t="shared" si="129"/>
        <v>3212053</v>
      </c>
      <c r="F2761">
        <v>12</v>
      </c>
      <c r="G2761">
        <v>5</v>
      </c>
      <c r="H2761" s="72">
        <v>3</v>
      </c>
      <c r="I2761" t="s">
        <v>2595</v>
      </c>
      <c r="J2761" t="s">
        <v>245</v>
      </c>
      <c r="K2761">
        <v>32</v>
      </c>
      <c r="L2761" s="10" t="str">
        <f t="shared" si="131"/>
        <v xml:space="preserve">M.-Gm. </v>
      </c>
      <c r="M2761" t="str">
        <f t="shared" si="130"/>
        <v>M.-Gm. Pyrzyce</v>
      </c>
      <c r="O2761" s="69"/>
      <c r="P2761" s="71"/>
      <c r="Q2761" s="93"/>
    </row>
    <row r="2762" spans="5:17">
      <c r="E2762" s="2" t="str">
        <f t="shared" si="129"/>
        <v>3212062</v>
      </c>
      <c r="F2762">
        <v>12</v>
      </c>
      <c r="G2762">
        <v>6</v>
      </c>
      <c r="H2762" s="72">
        <v>2</v>
      </c>
      <c r="I2762" t="s">
        <v>2595</v>
      </c>
      <c r="J2762" t="s">
        <v>246</v>
      </c>
      <c r="K2762">
        <v>32</v>
      </c>
      <c r="L2762" s="10" t="str">
        <f t="shared" si="131"/>
        <v xml:space="preserve">Gm. </v>
      </c>
      <c r="M2762" t="str">
        <f t="shared" si="130"/>
        <v>Gm. Warnice</v>
      </c>
      <c r="O2762" s="69"/>
      <c r="P2762" s="71"/>
      <c r="Q2762" s="93"/>
    </row>
    <row r="2763" spans="5:17">
      <c r="E2763" s="2" t="str">
        <f t="shared" si="129"/>
        <v>3213000</v>
      </c>
      <c r="F2763">
        <v>13</v>
      </c>
      <c r="G2763">
        <v>0</v>
      </c>
      <c r="H2763" s="72">
        <v>0</v>
      </c>
      <c r="I2763" t="s">
        <v>304</v>
      </c>
      <c r="J2763" t="s">
        <v>247</v>
      </c>
      <c r="K2763">
        <v>32</v>
      </c>
      <c r="L2763" s="10" t="str">
        <f t="shared" si="131"/>
        <v xml:space="preserve">Pow. </v>
      </c>
      <c r="M2763" t="str">
        <f t="shared" si="130"/>
        <v>Pow. Sławieński</v>
      </c>
      <c r="O2763" s="69"/>
      <c r="P2763" s="71"/>
      <c r="Q2763" s="93"/>
    </row>
    <row r="2764" spans="5:17">
      <c r="E2764" s="2" t="str">
        <f t="shared" si="129"/>
        <v>3213011</v>
      </c>
      <c r="F2764">
        <v>13</v>
      </c>
      <c r="G2764">
        <v>1</v>
      </c>
      <c r="H2764" s="72">
        <v>1</v>
      </c>
      <c r="I2764" t="s">
        <v>2595</v>
      </c>
      <c r="J2764" t="s">
        <v>248</v>
      </c>
      <c r="K2764">
        <v>32</v>
      </c>
      <c r="L2764" s="10" t="str">
        <f t="shared" si="131"/>
        <v xml:space="preserve">M. </v>
      </c>
      <c r="M2764" t="str">
        <f t="shared" si="130"/>
        <v>M. Darłowo</v>
      </c>
      <c r="O2764" s="69"/>
      <c r="P2764" s="71"/>
      <c r="Q2764" s="93"/>
    </row>
    <row r="2765" spans="5:17">
      <c r="E2765" s="2" t="str">
        <f t="shared" si="129"/>
        <v>3213021</v>
      </c>
      <c r="F2765">
        <v>13</v>
      </c>
      <c r="G2765">
        <v>2</v>
      </c>
      <c r="H2765" s="72">
        <v>1</v>
      </c>
      <c r="I2765" t="s">
        <v>2595</v>
      </c>
      <c r="J2765" t="s">
        <v>1076</v>
      </c>
      <c r="K2765">
        <v>32</v>
      </c>
      <c r="L2765" s="10" t="str">
        <f t="shared" si="131"/>
        <v xml:space="preserve">M. </v>
      </c>
      <c r="M2765" t="str">
        <f t="shared" si="130"/>
        <v>M. Sławno</v>
      </c>
      <c r="O2765" s="69"/>
      <c r="P2765" s="71"/>
      <c r="Q2765" s="93"/>
    </row>
    <row r="2766" spans="5:17">
      <c r="E2766" s="2" t="str">
        <f t="shared" si="129"/>
        <v>3213032</v>
      </c>
      <c r="F2766">
        <v>13</v>
      </c>
      <c r="G2766">
        <v>3</v>
      </c>
      <c r="H2766" s="72">
        <v>2</v>
      </c>
      <c r="I2766" t="s">
        <v>2595</v>
      </c>
      <c r="J2766" t="s">
        <v>248</v>
      </c>
      <c r="K2766">
        <v>32</v>
      </c>
      <c r="L2766" s="10" t="str">
        <f t="shared" si="131"/>
        <v xml:space="preserve">Gm. </v>
      </c>
      <c r="M2766" t="str">
        <f t="shared" si="130"/>
        <v>Gm. Darłowo</v>
      </c>
      <c r="O2766" s="69"/>
      <c r="P2766" s="71"/>
      <c r="Q2766" s="93"/>
    </row>
    <row r="2767" spans="5:17">
      <c r="E2767" s="2" t="str">
        <f t="shared" si="129"/>
        <v>3213042</v>
      </c>
      <c r="F2767">
        <v>13</v>
      </c>
      <c r="G2767">
        <v>4</v>
      </c>
      <c r="H2767" s="72">
        <v>2</v>
      </c>
      <c r="I2767" t="s">
        <v>2595</v>
      </c>
      <c r="J2767" t="s">
        <v>249</v>
      </c>
      <c r="K2767">
        <v>32</v>
      </c>
      <c r="L2767" s="10" t="str">
        <f t="shared" si="131"/>
        <v xml:space="preserve">Gm. </v>
      </c>
      <c r="M2767" t="str">
        <f t="shared" si="130"/>
        <v>Gm. Malechowo</v>
      </c>
      <c r="O2767" s="69"/>
      <c r="P2767" s="71"/>
      <c r="Q2767" s="93"/>
    </row>
    <row r="2768" spans="5:17">
      <c r="E2768" s="2" t="str">
        <f t="shared" si="129"/>
        <v>3213052</v>
      </c>
      <c r="F2768">
        <v>13</v>
      </c>
      <c r="G2768">
        <v>5</v>
      </c>
      <c r="H2768" s="72">
        <v>2</v>
      </c>
      <c r="I2768" t="s">
        <v>2595</v>
      </c>
      <c r="J2768" t="s">
        <v>250</v>
      </c>
      <c r="K2768">
        <v>32</v>
      </c>
      <c r="L2768" s="10" t="str">
        <f t="shared" si="131"/>
        <v xml:space="preserve">Gm. </v>
      </c>
      <c r="M2768" t="str">
        <f t="shared" si="130"/>
        <v>Gm. Postomino</v>
      </c>
      <c r="O2768" s="69"/>
      <c r="P2768" s="71"/>
      <c r="Q2768" s="93"/>
    </row>
    <row r="2769" spans="5:17">
      <c r="E2769" s="2" t="str">
        <f t="shared" si="129"/>
        <v>3213062</v>
      </c>
      <c r="F2769">
        <v>13</v>
      </c>
      <c r="G2769">
        <v>6</v>
      </c>
      <c r="H2769" s="72">
        <v>2</v>
      </c>
      <c r="I2769" t="s">
        <v>2595</v>
      </c>
      <c r="J2769" t="s">
        <v>1076</v>
      </c>
      <c r="K2769">
        <v>32</v>
      </c>
      <c r="L2769" s="10" t="str">
        <f t="shared" si="131"/>
        <v xml:space="preserve">Gm. </v>
      </c>
      <c r="M2769" t="str">
        <f t="shared" si="130"/>
        <v>Gm. Sławno</v>
      </c>
      <c r="O2769" s="69"/>
      <c r="P2769" s="71"/>
      <c r="Q2769" s="93"/>
    </row>
    <row r="2770" spans="5:17">
      <c r="E2770" s="2" t="str">
        <f t="shared" si="129"/>
        <v>3214000</v>
      </c>
      <c r="F2770">
        <v>14</v>
      </c>
      <c r="G2770">
        <v>0</v>
      </c>
      <c r="H2770" s="72">
        <v>0</v>
      </c>
      <c r="I2770" t="s">
        <v>304</v>
      </c>
      <c r="J2770" t="s">
        <v>251</v>
      </c>
      <c r="K2770">
        <v>32</v>
      </c>
      <c r="L2770" s="10" t="str">
        <f t="shared" si="131"/>
        <v xml:space="preserve">Pow. </v>
      </c>
      <c r="M2770" t="str">
        <f t="shared" si="130"/>
        <v>Pow. Stargardzki</v>
      </c>
      <c r="O2770" s="69"/>
      <c r="P2770" s="71"/>
      <c r="Q2770" s="93"/>
    </row>
    <row r="2771" spans="5:17">
      <c r="E2771" s="2" t="str">
        <f t="shared" si="129"/>
        <v>3214011</v>
      </c>
      <c r="F2771">
        <v>14</v>
      </c>
      <c r="G2771">
        <v>1</v>
      </c>
      <c r="H2771" s="72">
        <v>1</v>
      </c>
      <c r="I2771" t="s">
        <v>2595</v>
      </c>
      <c r="J2771" t="s">
        <v>2615</v>
      </c>
      <c r="K2771">
        <v>32</v>
      </c>
      <c r="L2771" s="10" t="str">
        <f t="shared" si="131"/>
        <v xml:space="preserve">M. </v>
      </c>
      <c r="M2771" t="str">
        <f t="shared" si="130"/>
        <v>M. Stargard</v>
      </c>
      <c r="O2771" s="69"/>
      <c r="P2771" s="71"/>
      <c r="Q2771" s="93"/>
    </row>
    <row r="2772" spans="5:17">
      <c r="E2772" s="2" t="str">
        <f t="shared" si="129"/>
        <v>3214023</v>
      </c>
      <c r="F2772">
        <v>14</v>
      </c>
      <c r="G2772">
        <v>2</v>
      </c>
      <c r="H2772" s="72">
        <v>3</v>
      </c>
      <c r="I2772" t="s">
        <v>2595</v>
      </c>
      <c r="J2772" t="s">
        <v>252</v>
      </c>
      <c r="K2772">
        <v>32</v>
      </c>
      <c r="L2772" s="10" t="str">
        <f t="shared" si="131"/>
        <v xml:space="preserve">M.-Gm. </v>
      </c>
      <c r="M2772" t="str">
        <f t="shared" si="130"/>
        <v>M.-Gm. Chociwel</v>
      </c>
      <c r="O2772" s="69"/>
      <c r="P2772" s="71"/>
      <c r="Q2772" s="93"/>
    </row>
    <row r="2773" spans="5:17">
      <c r="E2773" s="2" t="str">
        <f t="shared" si="129"/>
        <v>3214033</v>
      </c>
      <c r="F2773">
        <v>14</v>
      </c>
      <c r="G2773">
        <v>3</v>
      </c>
      <c r="H2773" s="72">
        <v>3</v>
      </c>
      <c r="I2773" t="s">
        <v>2595</v>
      </c>
      <c r="J2773" t="s">
        <v>253</v>
      </c>
      <c r="K2773">
        <v>32</v>
      </c>
      <c r="L2773" s="10" t="str">
        <f t="shared" si="131"/>
        <v xml:space="preserve">M.-Gm. </v>
      </c>
      <c r="M2773" t="str">
        <f t="shared" si="130"/>
        <v>M.-Gm. Dobrzany</v>
      </c>
      <c r="O2773" s="69"/>
      <c r="P2773" s="71"/>
      <c r="Q2773" s="93"/>
    </row>
    <row r="2774" spans="5:17">
      <c r="E2774" s="2" t="str">
        <f t="shared" si="129"/>
        <v>3214042</v>
      </c>
      <c r="F2774">
        <v>14</v>
      </c>
      <c r="G2774">
        <v>4</v>
      </c>
      <c r="H2774" s="72">
        <v>2</v>
      </c>
      <c r="I2774" t="s">
        <v>2595</v>
      </c>
      <c r="J2774" t="s">
        <v>254</v>
      </c>
      <c r="K2774">
        <v>32</v>
      </c>
      <c r="L2774" s="10" t="str">
        <f t="shared" si="131"/>
        <v xml:space="preserve">Gm. </v>
      </c>
      <c r="M2774" t="str">
        <f t="shared" si="130"/>
        <v>Gm. Dolice</v>
      </c>
      <c r="O2774" s="69"/>
      <c r="P2774" s="71"/>
      <c r="Q2774" s="93"/>
    </row>
    <row r="2775" spans="5:17">
      <c r="E2775" s="2" t="str">
        <f t="shared" si="129"/>
        <v>3214053</v>
      </c>
      <c r="F2775">
        <v>14</v>
      </c>
      <c r="G2775">
        <v>5</v>
      </c>
      <c r="H2775" s="72">
        <v>3</v>
      </c>
      <c r="I2775" t="s">
        <v>2595</v>
      </c>
      <c r="J2775" t="s">
        <v>255</v>
      </c>
      <c r="K2775">
        <v>32</v>
      </c>
      <c r="L2775" s="10" t="str">
        <f t="shared" si="131"/>
        <v xml:space="preserve">M.-Gm. </v>
      </c>
      <c r="M2775" t="str">
        <f t="shared" si="130"/>
        <v>M.-Gm. Ińsko</v>
      </c>
      <c r="O2775" s="69"/>
      <c r="P2775" s="71"/>
      <c r="Q2775" s="93"/>
    </row>
    <row r="2776" spans="5:17">
      <c r="E2776" s="2" t="str">
        <f t="shared" si="129"/>
        <v>3214062</v>
      </c>
      <c r="F2776">
        <v>14</v>
      </c>
      <c r="G2776">
        <v>6</v>
      </c>
      <c r="H2776" s="72">
        <v>2</v>
      </c>
      <c r="I2776" t="s">
        <v>2595</v>
      </c>
      <c r="J2776" t="s">
        <v>256</v>
      </c>
      <c r="K2776">
        <v>32</v>
      </c>
      <c r="L2776" s="10" t="str">
        <f t="shared" si="131"/>
        <v xml:space="preserve">Gm. </v>
      </c>
      <c r="M2776" t="str">
        <f t="shared" si="130"/>
        <v>Gm. Kobylanka</v>
      </c>
      <c r="O2776" s="69"/>
      <c r="P2776" s="71"/>
      <c r="Q2776" s="93"/>
    </row>
    <row r="2777" spans="5:17">
      <c r="E2777" s="2" t="str">
        <f t="shared" si="129"/>
        <v>3214082</v>
      </c>
      <c r="F2777">
        <v>14</v>
      </c>
      <c r="G2777">
        <v>8</v>
      </c>
      <c r="H2777" s="72">
        <v>2</v>
      </c>
      <c r="I2777" t="s">
        <v>2595</v>
      </c>
      <c r="J2777" t="s">
        <v>257</v>
      </c>
      <c r="K2777">
        <v>32</v>
      </c>
      <c r="L2777" s="10" t="str">
        <f t="shared" si="131"/>
        <v xml:space="preserve">Gm. </v>
      </c>
      <c r="M2777" t="str">
        <f t="shared" si="130"/>
        <v>Gm. Marianowo</v>
      </c>
      <c r="O2777" s="69"/>
      <c r="P2777" s="71"/>
      <c r="Q2777" s="93"/>
    </row>
    <row r="2778" spans="5:17">
      <c r="E2778" s="2" t="str">
        <f t="shared" si="129"/>
        <v>3214092</v>
      </c>
      <c r="F2778">
        <v>14</v>
      </c>
      <c r="G2778">
        <v>9</v>
      </c>
      <c r="H2778" s="72">
        <v>2</v>
      </c>
      <c r="I2778" t="s">
        <v>2595</v>
      </c>
      <c r="J2778" t="s">
        <v>258</v>
      </c>
      <c r="K2778">
        <v>32</v>
      </c>
      <c r="L2778" s="10" t="str">
        <f t="shared" si="131"/>
        <v xml:space="preserve">Gm. </v>
      </c>
      <c r="M2778" t="str">
        <f t="shared" si="130"/>
        <v>Gm. Stara Dąbrowa</v>
      </c>
      <c r="O2778" s="69"/>
      <c r="P2778" s="71"/>
      <c r="Q2778" s="93"/>
    </row>
    <row r="2779" spans="5:17">
      <c r="E2779" s="2" t="str">
        <f t="shared" si="129"/>
        <v>3214102</v>
      </c>
      <c r="F2779">
        <v>14</v>
      </c>
      <c r="G2779">
        <v>10</v>
      </c>
      <c r="H2779" s="72">
        <v>2</v>
      </c>
      <c r="I2779" t="s">
        <v>2595</v>
      </c>
      <c r="J2779" t="s">
        <v>2615</v>
      </c>
      <c r="K2779">
        <v>32</v>
      </c>
      <c r="L2779" s="10" t="str">
        <f t="shared" si="131"/>
        <v xml:space="preserve">Gm. </v>
      </c>
      <c r="M2779" t="str">
        <f t="shared" si="130"/>
        <v>Gm. Stargard</v>
      </c>
      <c r="O2779" s="69"/>
      <c r="P2779" s="71"/>
      <c r="Q2779" s="93"/>
    </row>
    <row r="2780" spans="5:17">
      <c r="E2780" s="2" t="str">
        <f t="shared" si="129"/>
        <v>3214113</v>
      </c>
      <c r="F2780">
        <v>14</v>
      </c>
      <c r="G2780">
        <v>11</v>
      </c>
      <c r="H2780" s="72">
        <v>3</v>
      </c>
      <c r="I2780" t="s">
        <v>2595</v>
      </c>
      <c r="J2780" t="s">
        <v>259</v>
      </c>
      <c r="K2780">
        <v>32</v>
      </c>
      <c r="L2780" s="10" t="str">
        <f t="shared" si="131"/>
        <v xml:space="preserve">M.-Gm. </v>
      </c>
      <c r="M2780" t="str">
        <f t="shared" si="130"/>
        <v>M.-Gm. Suchań</v>
      </c>
      <c r="O2780" s="69"/>
      <c r="P2780" s="71"/>
      <c r="Q2780" s="93"/>
    </row>
    <row r="2781" spans="5:17">
      <c r="E2781" s="2" t="str">
        <f t="shared" si="129"/>
        <v>3215000</v>
      </c>
      <c r="F2781">
        <v>15</v>
      </c>
      <c r="G2781">
        <v>0</v>
      </c>
      <c r="H2781" s="72">
        <v>0</v>
      </c>
      <c r="I2781" t="s">
        <v>304</v>
      </c>
      <c r="J2781" t="s">
        <v>260</v>
      </c>
      <c r="K2781">
        <v>32</v>
      </c>
      <c r="L2781" s="10" t="str">
        <f t="shared" si="131"/>
        <v xml:space="preserve">Pow. </v>
      </c>
      <c r="M2781" t="str">
        <f t="shared" si="130"/>
        <v>Pow. Szczecinecki</v>
      </c>
      <c r="O2781" s="69"/>
      <c r="P2781" s="71"/>
      <c r="Q2781" s="93"/>
    </row>
    <row r="2782" spans="5:17">
      <c r="E2782" s="2" t="str">
        <f t="shared" si="129"/>
        <v>3215011</v>
      </c>
      <c r="F2782">
        <v>15</v>
      </c>
      <c r="G2782">
        <v>1</v>
      </c>
      <c r="H2782" s="72">
        <v>1</v>
      </c>
      <c r="I2782" t="s">
        <v>2595</v>
      </c>
      <c r="J2782" t="s">
        <v>261</v>
      </c>
      <c r="K2782">
        <v>32</v>
      </c>
      <c r="L2782" s="10" t="str">
        <f t="shared" si="131"/>
        <v xml:space="preserve">M. </v>
      </c>
      <c r="M2782" t="str">
        <f t="shared" si="130"/>
        <v>M. Szczecinek</v>
      </c>
      <c r="O2782" s="69"/>
      <c r="P2782" s="71"/>
      <c r="Q2782" s="93"/>
    </row>
    <row r="2783" spans="5:17">
      <c r="E2783" s="2" t="str">
        <f t="shared" si="129"/>
        <v>3215023</v>
      </c>
      <c r="F2783">
        <v>15</v>
      </c>
      <c r="G2783">
        <v>2</v>
      </c>
      <c r="H2783" s="72">
        <v>3</v>
      </c>
      <c r="I2783" t="s">
        <v>2595</v>
      </c>
      <c r="J2783" t="s">
        <v>262</v>
      </c>
      <c r="K2783">
        <v>32</v>
      </c>
      <c r="L2783" s="10" t="str">
        <f t="shared" si="131"/>
        <v xml:space="preserve">M.-Gm. </v>
      </c>
      <c r="M2783" t="str">
        <f t="shared" si="130"/>
        <v>M.-Gm. Barwice</v>
      </c>
      <c r="O2783" s="69"/>
      <c r="P2783" s="71"/>
      <c r="Q2783" s="93"/>
    </row>
    <row r="2784" spans="5:17">
      <c r="E2784" s="2" t="str">
        <f t="shared" si="129"/>
        <v>3215033</v>
      </c>
      <c r="F2784">
        <v>15</v>
      </c>
      <c r="G2784">
        <v>3</v>
      </c>
      <c r="H2784" s="72">
        <v>3</v>
      </c>
      <c r="I2784" t="s">
        <v>2595</v>
      </c>
      <c r="J2784" t="s">
        <v>263</v>
      </c>
      <c r="K2784">
        <v>32</v>
      </c>
      <c r="L2784" s="10" t="str">
        <f t="shared" si="131"/>
        <v xml:space="preserve">M.-Gm. </v>
      </c>
      <c r="M2784" t="str">
        <f t="shared" si="130"/>
        <v>M.-Gm. Biały Bór</v>
      </c>
      <c r="O2784" s="69"/>
      <c r="P2784" s="71"/>
      <c r="Q2784" s="93"/>
    </row>
    <row r="2785" spans="5:17">
      <c r="E2785" s="2" t="str">
        <f t="shared" si="129"/>
        <v>3215043</v>
      </c>
      <c r="F2785">
        <v>15</v>
      </c>
      <c r="G2785">
        <v>4</v>
      </c>
      <c r="H2785" s="72">
        <v>3</v>
      </c>
      <c r="I2785" t="s">
        <v>2595</v>
      </c>
      <c r="J2785" t="s">
        <v>264</v>
      </c>
      <c r="K2785">
        <v>32</v>
      </c>
      <c r="L2785" s="10" t="str">
        <f t="shared" si="131"/>
        <v xml:space="preserve">M.-Gm. </v>
      </c>
      <c r="M2785" t="str">
        <f t="shared" si="130"/>
        <v>M.-Gm. Borne Sulinowo</v>
      </c>
      <c r="O2785" s="69"/>
      <c r="P2785" s="71"/>
      <c r="Q2785" s="93"/>
    </row>
    <row r="2786" spans="5:17">
      <c r="E2786" s="2" t="str">
        <f t="shared" si="129"/>
        <v>3215052</v>
      </c>
      <c r="F2786">
        <v>15</v>
      </c>
      <c r="G2786">
        <v>5</v>
      </c>
      <c r="H2786" s="72">
        <v>2</v>
      </c>
      <c r="I2786" t="s">
        <v>2595</v>
      </c>
      <c r="J2786" t="s">
        <v>265</v>
      </c>
      <c r="K2786">
        <v>32</v>
      </c>
      <c r="L2786" s="10" t="str">
        <f t="shared" si="131"/>
        <v xml:space="preserve">Gm. </v>
      </c>
      <c r="M2786" t="str">
        <f t="shared" si="130"/>
        <v>Gm. Grzmiąca</v>
      </c>
      <c r="O2786" s="69"/>
      <c r="P2786" s="71"/>
      <c r="Q2786" s="93"/>
    </row>
    <row r="2787" spans="5:17">
      <c r="E2787" s="2" t="str">
        <f t="shared" si="129"/>
        <v>3215062</v>
      </c>
      <c r="F2787">
        <v>15</v>
      </c>
      <c r="G2787">
        <v>6</v>
      </c>
      <c r="H2787" s="72">
        <v>2</v>
      </c>
      <c r="I2787" t="s">
        <v>2595</v>
      </c>
      <c r="J2787" t="s">
        <v>261</v>
      </c>
      <c r="K2787">
        <v>32</v>
      </c>
      <c r="L2787" s="10" t="str">
        <f t="shared" si="131"/>
        <v xml:space="preserve">Gm. </v>
      </c>
      <c r="M2787" t="str">
        <f t="shared" si="130"/>
        <v>Gm. Szczecinek</v>
      </c>
      <c r="O2787" s="69"/>
      <c r="P2787" s="71"/>
      <c r="Q2787" s="93"/>
    </row>
    <row r="2788" spans="5:17">
      <c r="E2788" s="2" t="str">
        <f t="shared" si="129"/>
        <v>3216000</v>
      </c>
      <c r="F2788">
        <v>16</v>
      </c>
      <c r="G2788">
        <v>0</v>
      </c>
      <c r="H2788" s="72">
        <v>0</v>
      </c>
      <c r="I2788" t="s">
        <v>304</v>
      </c>
      <c r="J2788" t="s">
        <v>266</v>
      </c>
      <c r="K2788">
        <v>32</v>
      </c>
      <c r="L2788" s="10" t="str">
        <f t="shared" si="131"/>
        <v xml:space="preserve">Pow. </v>
      </c>
      <c r="M2788" t="str">
        <f t="shared" si="130"/>
        <v>Pow. Świdwiński</v>
      </c>
      <c r="O2788" s="69"/>
      <c r="P2788" s="71"/>
      <c r="Q2788" s="93"/>
    </row>
    <row r="2789" spans="5:17">
      <c r="E2789" s="2" t="str">
        <f t="shared" si="129"/>
        <v>3216011</v>
      </c>
      <c r="F2789">
        <v>16</v>
      </c>
      <c r="G2789">
        <v>1</v>
      </c>
      <c r="H2789" s="72">
        <v>1</v>
      </c>
      <c r="I2789" t="s">
        <v>2595</v>
      </c>
      <c r="J2789" t="s">
        <v>267</v>
      </c>
      <c r="K2789">
        <v>32</v>
      </c>
      <c r="L2789" s="10" t="str">
        <f t="shared" si="131"/>
        <v xml:space="preserve">M. </v>
      </c>
      <c r="M2789" t="str">
        <f t="shared" si="130"/>
        <v>M. Świdwin</v>
      </c>
      <c r="O2789" s="69"/>
      <c r="P2789" s="71"/>
      <c r="Q2789" s="93"/>
    </row>
    <row r="2790" spans="5:17">
      <c r="E2790" s="2" t="str">
        <f t="shared" si="129"/>
        <v>3216022</v>
      </c>
      <c r="F2790">
        <v>16</v>
      </c>
      <c r="G2790">
        <v>2</v>
      </c>
      <c r="H2790" s="72">
        <v>2</v>
      </c>
      <c r="I2790" t="s">
        <v>2595</v>
      </c>
      <c r="J2790" t="s">
        <v>268</v>
      </c>
      <c r="K2790">
        <v>32</v>
      </c>
      <c r="L2790" s="10" t="str">
        <f t="shared" si="131"/>
        <v xml:space="preserve">Gm. </v>
      </c>
      <c r="M2790" t="str">
        <f t="shared" si="130"/>
        <v>Gm. Brzeżno</v>
      </c>
      <c r="O2790" s="69"/>
      <c r="P2790" s="71"/>
      <c r="Q2790" s="93"/>
    </row>
    <row r="2791" spans="5:17">
      <c r="E2791" s="2" t="str">
        <f t="shared" si="129"/>
        <v>3216033</v>
      </c>
      <c r="F2791">
        <v>16</v>
      </c>
      <c r="G2791">
        <v>3</v>
      </c>
      <c r="H2791" s="72">
        <v>3</v>
      </c>
      <c r="I2791" t="s">
        <v>2595</v>
      </c>
      <c r="J2791" t="s">
        <v>269</v>
      </c>
      <c r="K2791">
        <v>32</v>
      </c>
      <c r="L2791" s="10" t="str">
        <f t="shared" si="131"/>
        <v xml:space="preserve">M.-Gm. </v>
      </c>
      <c r="M2791" t="str">
        <f t="shared" si="130"/>
        <v>M.-Gm. Połczyn-Zdrój</v>
      </c>
      <c r="O2791" s="69"/>
      <c r="P2791" s="71"/>
      <c r="Q2791" s="93"/>
    </row>
    <row r="2792" spans="5:17">
      <c r="E2792" s="2" t="str">
        <f t="shared" si="129"/>
        <v>3216042</v>
      </c>
      <c r="F2792">
        <v>16</v>
      </c>
      <c r="G2792">
        <v>4</v>
      </c>
      <c r="H2792" s="72">
        <v>2</v>
      </c>
      <c r="I2792" t="s">
        <v>2595</v>
      </c>
      <c r="J2792" t="s">
        <v>270</v>
      </c>
      <c r="K2792">
        <v>32</v>
      </c>
      <c r="L2792" s="10" t="str">
        <f t="shared" si="131"/>
        <v xml:space="preserve">Gm. </v>
      </c>
      <c r="M2792" t="str">
        <f t="shared" si="130"/>
        <v>Gm. Rąbino</v>
      </c>
      <c r="O2792" s="69"/>
      <c r="P2792" s="71"/>
      <c r="Q2792" s="93"/>
    </row>
    <row r="2793" spans="5:17">
      <c r="E2793" s="2" t="str">
        <f t="shared" si="129"/>
        <v>3216052</v>
      </c>
      <c r="F2793">
        <v>16</v>
      </c>
      <c r="G2793">
        <v>5</v>
      </c>
      <c r="H2793" s="72">
        <v>2</v>
      </c>
      <c r="I2793" t="s">
        <v>2595</v>
      </c>
      <c r="J2793" t="s">
        <v>271</v>
      </c>
      <c r="K2793">
        <v>32</v>
      </c>
      <c r="L2793" s="10" t="str">
        <f t="shared" si="131"/>
        <v xml:space="preserve">Gm. </v>
      </c>
      <c r="M2793" t="str">
        <f t="shared" si="130"/>
        <v>Gm. Sławoborze</v>
      </c>
      <c r="O2793" s="69"/>
      <c r="P2793" s="71"/>
      <c r="Q2793" s="93"/>
    </row>
    <row r="2794" spans="5:17">
      <c r="E2794" s="2" t="str">
        <f t="shared" si="129"/>
        <v>3216062</v>
      </c>
      <c r="F2794">
        <v>16</v>
      </c>
      <c r="G2794">
        <v>6</v>
      </c>
      <c r="H2794" s="72">
        <v>2</v>
      </c>
      <c r="I2794" t="s">
        <v>2595</v>
      </c>
      <c r="J2794" t="s">
        <v>267</v>
      </c>
      <c r="K2794">
        <v>32</v>
      </c>
      <c r="L2794" s="10" t="str">
        <f t="shared" si="131"/>
        <v xml:space="preserve">Gm. </v>
      </c>
      <c r="M2794" t="str">
        <f t="shared" si="130"/>
        <v>Gm. Świdwin</v>
      </c>
      <c r="O2794" s="69"/>
      <c r="P2794" s="71"/>
      <c r="Q2794" s="93"/>
    </row>
    <row r="2795" spans="5:17">
      <c r="E2795" s="2" t="str">
        <f t="shared" si="129"/>
        <v>3217000</v>
      </c>
      <c r="F2795">
        <v>17</v>
      </c>
      <c r="G2795">
        <v>0</v>
      </c>
      <c r="H2795" s="72">
        <v>0</v>
      </c>
      <c r="I2795" t="s">
        <v>304</v>
      </c>
      <c r="J2795" t="s">
        <v>272</v>
      </c>
      <c r="K2795">
        <v>32</v>
      </c>
      <c r="L2795" s="10" t="str">
        <f t="shared" si="131"/>
        <v xml:space="preserve">Pow. </v>
      </c>
      <c r="M2795" t="str">
        <f t="shared" si="130"/>
        <v>Pow. Wałecki</v>
      </c>
      <c r="O2795" s="69"/>
      <c r="P2795" s="71"/>
      <c r="Q2795" s="93"/>
    </row>
    <row r="2796" spans="5:17">
      <c r="E2796" s="2" t="str">
        <f t="shared" si="129"/>
        <v>3217011</v>
      </c>
      <c r="F2796">
        <v>17</v>
      </c>
      <c r="G2796">
        <v>1</v>
      </c>
      <c r="H2796" s="72">
        <v>1</v>
      </c>
      <c r="I2796" t="s">
        <v>2595</v>
      </c>
      <c r="J2796" t="s">
        <v>273</v>
      </c>
      <c r="K2796">
        <v>32</v>
      </c>
      <c r="L2796" s="10" t="str">
        <f t="shared" si="131"/>
        <v xml:space="preserve">M. </v>
      </c>
      <c r="M2796" t="str">
        <f t="shared" si="130"/>
        <v>M. Wałcz</v>
      </c>
      <c r="O2796" s="69"/>
      <c r="P2796" s="71"/>
      <c r="Q2796" s="93"/>
    </row>
    <row r="2797" spans="5:17">
      <c r="E2797" s="2" t="str">
        <f t="shared" si="129"/>
        <v>3217023</v>
      </c>
      <c r="F2797">
        <v>17</v>
      </c>
      <c r="G2797">
        <v>2</v>
      </c>
      <c r="H2797" s="72">
        <v>3</v>
      </c>
      <c r="I2797" t="s">
        <v>2595</v>
      </c>
      <c r="J2797" t="s">
        <v>274</v>
      </c>
      <c r="K2797">
        <v>32</v>
      </c>
      <c r="L2797" s="10" t="str">
        <f t="shared" si="131"/>
        <v xml:space="preserve">M.-Gm. </v>
      </c>
      <c r="M2797" t="str">
        <f t="shared" si="130"/>
        <v>M.-Gm. Człopa</v>
      </c>
      <c r="O2797" s="69"/>
      <c r="P2797" s="71"/>
      <c r="Q2797" s="93"/>
    </row>
    <row r="2798" spans="5:17">
      <c r="E2798" s="2" t="str">
        <f t="shared" si="129"/>
        <v>3217033</v>
      </c>
      <c r="F2798">
        <v>17</v>
      </c>
      <c r="G2798">
        <v>3</v>
      </c>
      <c r="H2798" s="72">
        <v>3</v>
      </c>
      <c r="I2798" t="s">
        <v>2595</v>
      </c>
      <c r="J2798" t="s">
        <v>275</v>
      </c>
      <c r="K2798">
        <v>32</v>
      </c>
      <c r="L2798" s="10" t="str">
        <f t="shared" si="131"/>
        <v xml:space="preserve">M.-Gm. </v>
      </c>
      <c r="M2798" t="str">
        <f t="shared" si="130"/>
        <v>M.-Gm. Mirosławiec</v>
      </c>
      <c r="O2798" s="69"/>
      <c r="P2798" s="71"/>
      <c r="Q2798" s="93"/>
    </row>
    <row r="2799" spans="5:17">
      <c r="E2799" s="2" t="str">
        <f t="shared" si="129"/>
        <v>3217043</v>
      </c>
      <c r="F2799">
        <v>17</v>
      </c>
      <c r="G2799">
        <v>4</v>
      </c>
      <c r="H2799" s="72">
        <v>3</v>
      </c>
      <c r="I2799" t="s">
        <v>2595</v>
      </c>
      <c r="J2799" t="s">
        <v>276</v>
      </c>
      <c r="K2799">
        <v>32</v>
      </c>
      <c r="L2799" s="10" t="str">
        <f t="shared" si="131"/>
        <v xml:space="preserve">M.-Gm. </v>
      </c>
      <c r="M2799" t="str">
        <f t="shared" si="130"/>
        <v>M.-Gm. Tuczno</v>
      </c>
      <c r="O2799" s="69"/>
      <c r="P2799" s="71"/>
      <c r="Q2799" s="93"/>
    </row>
    <row r="2800" spans="5:17">
      <c r="E2800" s="2" t="str">
        <f t="shared" si="129"/>
        <v>3217052</v>
      </c>
      <c r="F2800">
        <v>17</v>
      </c>
      <c r="G2800">
        <v>5</v>
      </c>
      <c r="H2800" s="72">
        <v>2</v>
      </c>
      <c r="I2800" t="s">
        <v>2595</v>
      </c>
      <c r="J2800" t="s">
        <v>273</v>
      </c>
      <c r="K2800">
        <v>32</v>
      </c>
      <c r="L2800" s="10" t="str">
        <f t="shared" si="131"/>
        <v xml:space="preserve">Gm. </v>
      </c>
      <c r="M2800" t="str">
        <f t="shared" si="130"/>
        <v>Gm. Wałcz</v>
      </c>
      <c r="O2800" s="69"/>
      <c r="P2800" s="71"/>
      <c r="Q2800" s="93"/>
    </row>
    <row r="2801" spans="5:17">
      <c r="E2801" s="2" t="str">
        <f t="shared" si="129"/>
        <v>3218000</v>
      </c>
      <c r="F2801">
        <v>18</v>
      </c>
      <c r="G2801">
        <v>0</v>
      </c>
      <c r="H2801" s="72">
        <v>0</v>
      </c>
      <c r="I2801" t="s">
        <v>304</v>
      </c>
      <c r="J2801" t="s">
        <v>277</v>
      </c>
      <c r="K2801">
        <v>32</v>
      </c>
      <c r="L2801" s="10" t="str">
        <f t="shared" si="131"/>
        <v xml:space="preserve">Pow. </v>
      </c>
      <c r="M2801" t="str">
        <f t="shared" si="130"/>
        <v>Pow. Łobeski</v>
      </c>
      <c r="O2801" s="69"/>
      <c r="P2801" s="71"/>
      <c r="Q2801" s="93"/>
    </row>
    <row r="2802" spans="5:17">
      <c r="E2802" s="2" t="str">
        <f t="shared" si="129"/>
        <v>3218013</v>
      </c>
      <c r="F2802">
        <v>18</v>
      </c>
      <c r="G2802">
        <v>1</v>
      </c>
      <c r="H2802" s="72">
        <v>3</v>
      </c>
      <c r="I2802" t="s">
        <v>2595</v>
      </c>
      <c r="J2802" t="s">
        <v>1255</v>
      </c>
      <c r="K2802">
        <v>32</v>
      </c>
      <c r="L2802" s="10" t="str">
        <f t="shared" si="131"/>
        <v xml:space="preserve">M.-Gm. </v>
      </c>
      <c r="M2802" t="str">
        <f t="shared" si="130"/>
        <v>M.-Gm. Dobra</v>
      </c>
      <c r="O2802" s="69"/>
      <c r="P2802" s="71"/>
      <c r="Q2802" s="93"/>
    </row>
    <row r="2803" spans="5:17">
      <c r="E2803" s="2" t="str">
        <f t="shared" si="129"/>
        <v>3218023</v>
      </c>
      <c r="F2803">
        <v>18</v>
      </c>
      <c r="G2803">
        <v>2</v>
      </c>
      <c r="H2803" s="72">
        <v>3</v>
      </c>
      <c r="I2803" t="s">
        <v>2595</v>
      </c>
      <c r="J2803" t="s">
        <v>278</v>
      </c>
      <c r="K2803">
        <v>32</v>
      </c>
      <c r="L2803" s="10" t="str">
        <f t="shared" si="131"/>
        <v xml:space="preserve">M.-Gm. </v>
      </c>
      <c r="M2803" t="str">
        <f t="shared" si="130"/>
        <v>M.-Gm. Łobez</v>
      </c>
      <c r="O2803" s="69"/>
      <c r="P2803" s="71"/>
      <c r="Q2803" s="93"/>
    </row>
    <row r="2804" spans="5:17">
      <c r="E2804" s="2" t="str">
        <f t="shared" si="129"/>
        <v>3218032</v>
      </c>
      <c r="F2804">
        <v>18</v>
      </c>
      <c r="G2804">
        <v>3</v>
      </c>
      <c r="H2804" s="72">
        <v>2</v>
      </c>
      <c r="I2804" t="s">
        <v>2595</v>
      </c>
      <c r="J2804" t="s">
        <v>279</v>
      </c>
      <c r="K2804">
        <v>32</v>
      </c>
      <c r="L2804" s="10" t="str">
        <f t="shared" si="131"/>
        <v xml:space="preserve">Gm. </v>
      </c>
      <c r="M2804" t="str">
        <f t="shared" si="130"/>
        <v>Gm. Radowo Małe</v>
      </c>
      <c r="O2804" s="69"/>
      <c r="P2804" s="71"/>
      <c r="Q2804" s="93"/>
    </row>
    <row r="2805" spans="5:17">
      <c r="E2805" s="2" t="str">
        <f t="shared" si="129"/>
        <v>3218043</v>
      </c>
      <c r="F2805">
        <v>18</v>
      </c>
      <c r="G2805">
        <v>4</v>
      </c>
      <c r="H2805" s="72">
        <v>3</v>
      </c>
      <c r="I2805" t="s">
        <v>2595</v>
      </c>
      <c r="J2805" t="s">
        <v>280</v>
      </c>
      <c r="K2805">
        <v>32</v>
      </c>
      <c r="L2805" s="10" t="str">
        <f t="shared" si="131"/>
        <v xml:space="preserve">M.-Gm. </v>
      </c>
      <c r="M2805" t="str">
        <f t="shared" si="130"/>
        <v>M.-Gm. Resko</v>
      </c>
      <c r="O2805" s="69"/>
      <c r="P2805" s="71"/>
      <c r="Q2805" s="93"/>
    </row>
    <row r="2806" spans="5:17">
      <c r="E2806" s="2" t="str">
        <f t="shared" si="129"/>
        <v>3218053</v>
      </c>
      <c r="F2806">
        <v>18</v>
      </c>
      <c r="G2806">
        <v>5</v>
      </c>
      <c r="H2806" s="72">
        <v>3</v>
      </c>
      <c r="I2806" t="s">
        <v>2595</v>
      </c>
      <c r="J2806" t="s">
        <v>281</v>
      </c>
      <c r="K2806">
        <v>32</v>
      </c>
      <c r="L2806" s="10" t="str">
        <f t="shared" si="131"/>
        <v xml:space="preserve">M.-Gm. </v>
      </c>
      <c r="M2806" t="str">
        <f t="shared" si="130"/>
        <v>M.-Gm. Węgorzyno</v>
      </c>
      <c r="O2806" s="69"/>
      <c r="P2806" s="71"/>
      <c r="Q2806" s="93"/>
    </row>
    <row r="2807" spans="5:17">
      <c r="E2807" s="2" t="str">
        <f t="shared" si="129"/>
        <v>3261000</v>
      </c>
      <c r="F2807">
        <v>61</v>
      </c>
      <c r="G2807">
        <v>0</v>
      </c>
      <c r="H2807" s="72">
        <v>0</v>
      </c>
      <c r="I2807" t="s">
        <v>331</v>
      </c>
      <c r="J2807" t="s">
        <v>393</v>
      </c>
      <c r="K2807">
        <v>32</v>
      </c>
      <c r="L2807" s="10" t="str">
        <f t="shared" si="131"/>
        <v xml:space="preserve">M. </v>
      </c>
      <c r="M2807" t="str">
        <f t="shared" si="130"/>
        <v>M. Koszalin</v>
      </c>
      <c r="O2807" s="69"/>
      <c r="P2807" s="71"/>
      <c r="Q2807" s="93"/>
    </row>
    <row r="2808" spans="5:17">
      <c r="E2808" s="2" t="str">
        <f t="shared" si="129"/>
        <v>3262000</v>
      </c>
      <c r="F2808">
        <v>62</v>
      </c>
      <c r="G2808">
        <v>0</v>
      </c>
      <c r="H2808" s="72">
        <v>0</v>
      </c>
      <c r="I2808" t="s">
        <v>331</v>
      </c>
      <c r="J2808" t="s">
        <v>394</v>
      </c>
      <c r="K2808">
        <v>32</v>
      </c>
      <c r="L2808" s="10" t="str">
        <f t="shared" si="131"/>
        <v xml:space="preserve">M. </v>
      </c>
      <c r="M2808" t="str">
        <f t="shared" si="130"/>
        <v>M. Szczecin</v>
      </c>
      <c r="O2808" s="69"/>
      <c r="P2808" s="71"/>
      <c r="Q2808" s="93"/>
    </row>
    <row r="2809" spans="5:17">
      <c r="E2809" s="2" t="str">
        <f t="shared" si="129"/>
        <v>3263000</v>
      </c>
      <c r="F2809">
        <v>63</v>
      </c>
      <c r="G2809">
        <v>0</v>
      </c>
      <c r="H2809" s="72">
        <v>0</v>
      </c>
      <c r="I2809" t="s">
        <v>331</v>
      </c>
      <c r="J2809" t="s">
        <v>395</v>
      </c>
      <c r="K2809">
        <v>32</v>
      </c>
      <c r="L2809" s="10" t="str">
        <f t="shared" si="131"/>
        <v xml:space="preserve">M. </v>
      </c>
      <c r="M2809" t="str">
        <f t="shared" si="130"/>
        <v>M. Świnoujście</v>
      </c>
      <c r="O2809" s="69"/>
      <c r="P2809" s="71"/>
      <c r="Q2809" s="9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"/>
  <sheetViews>
    <sheetView workbookViewId="0">
      <selection activeCell="L19" sqref="L19"/>
    </sheetView>
  </sheetViews>
  <sheetFormatPr defaultRowHeight="12.75"/>
  <cols>
    <col min="1" max="1" width="4.140625" bestFit="1" customWidth="1"/>
    <col min="2" max="2" width="3.5703125" bestFit="1" customWidth="1"/>
    <col min="3" max="3" width="3.7109375" bestFit="1" customWidth="1"/>
    <col min="4" max="4" width="3.5703125" bestFit="1" customWidth="1"/>
    <col min="7" max="7" width="12.28515625" bestFit="1" customWidth="1"/>
    <col min="8" max="8" width="12.28515625" customWidth="1"/>
    <col min="9" max="13" width="14.7109375" customWidth="1"/>
  </cols>
  <sheetData>
    <row r="1" spans="1:14" ht="13.5" thickBot="1">
      <c r="A1" s="6" t="s">
        <v>283</v>
      </c>
      <c r="B1" s="7" t="s">
        <v>284</v>
      </c>
      <c r="C1" s="8" t="s">
        <v>285</v>
      </c>
      <c r="D1" s="8" t="s">
        <v>286</v>
      </c>
      <c r="E1" s="9" t="s">
        <v>287</v>
      </c>
      <c r="F1" s="9" t="s">
        <v>288</v>
      </c>
      <c r="G1" s="9" t="s">
        <v>289</v>
      </c>
      <c r="H1" s="9" t="s">
        <v>290</v>
      </c>
      <c r="I1" s="25">
        <v>4</v>
      </c>
      <c r="J1" s="26">
        <v>5</v>
      </c>
      <c r="K1" s="19">
        <v>6</v>
      </c>
      <c r="L1" s="19">
        <v>7</v>
      </c>
      <c r="M1" s="20">
        <v>8</v>
      </c>
    </row>
    <row r="2" spans="1:14" s="31" customFormat="1" ht="11.25">
      <c r="A2" s="30">
        <f>+JST!D$10</f>
        <v>18</v>
      </c>
      <c r="B2" s="30">
        <f>+JST!E$10</f>
        <v>18</v>
      </c>
      <c r="C2" s="30">
        <f>+JST!F$10</f>
        <v>1</v>
      </c>
      <c r="D2" s="30">
        <f>+JST!G$10</f>
        <v>1</v>
      </c>
      <c r="E2" s="30" t="str">
        <f>+TEXT(A2,"00")&amp;TEXT(B2,"00")&amp;TEXT(C2,"00")&amp;TEXT(D2,"0")</f>
        <v>1818011</v>
      </c>
      <c r="F2" s="51">
        <f>+JST!$D$15</f>
        <v>0</v>
      </c>
      <c r="G2" s="31" t="s">
        <v>293</v>
      </c>
      <c r="H2" s="32">
        <v>1.2</v>
      </c>
      <c r="I2" s="50">
        <f>+JST!D21</f>
        <v>6354.58</v>
      </c>
      <c r="J2" s="33">
        <f>+JST!F21</f>
        <v>139.91</v>
      </c>
      <c r="K2" s="33">
        <f>+JST!H21</f>
        <v>10668831.449999999</v>
      </c>
      <c r="L2" s="33">
        <f>+JST!I21</f>
        <v>11231535.800000001</v>
      </c>
      <c r="M2" s="33">
        <f>+JST!J21</f>
        <v>562704.35000000149</v>
      </c>
      <c r="N2" s="33"/>
    </row>
    <row r="3" spans="1:14" s="31" customFormat="1" ht="11.25">
      <c r="A3" s="30">
        <f>+JST!D$10</f>
        <v>18</v>
      </c>
      <c r="B3" s="30">
        <f>+JST!E$10</f>
        <v>18</v>
      </c>
      <c r="C3" s="30">
        <f>+JST!F$10</f>
        <v>1</v>
      </c>
      <c r="D3" s="30">
        <f>+JST!G$10</f>
        <v>1</v>
      </c>
      <c r="E3" s="30" t="str">
        <f>+TEXT(A3,"00")&amp;TEXT(B3,"00")&amp;TEXT(C3,"00")&amp;TEXT(D3,"0")</f>
        <v>1818011</v>
      </c>
      <c r="F3" s="51">
        <f>+JST!$D$15</f>
        <v>0</v>
      </c>
      <c r="G3" s="31" t="s">
        <v>294</v>
      </c>
      <c r="H3" s="32">
        <v>1.44</v>
      </c>
      <c r="I3" s="50">
        <f>+JST!D22</f>
        <v>7453.47</v>
      </c>
      <c r="J3" s="33">
        <f>+JST!F22</f>
        <v>146.72999999999999</v>
      </c>
      <c r="K3" s="33">
        <f>+JST!H22</f>
        <v>13123771.84</v>
      </c>
      <c r="L3" s="33">
        <f>+JST!I22</f>
        <v>13199488.48</v>
      </c>
      <c r="M3" s="33">
        <f>+JST!J22</f>
        <v>75716.640000000596</v>
      </c>
      <c r="N3" s="33"/>
    </row>
    <row r="4" spans="1:14" s="31" customFormat="1" ht="11.25">
      <c r="A4" s="30">
        <f>+JST!D$10</f>
        <v>18</v>
      </c>
      <c r="B4" s="30">
        <f>+JST!E$10</f>
        <v>18</v>
      </c>
      <c r="C4" s="30">
        <f>+JST!F$10</f>
        <v>1</v>
      </c>
      <c r="D4" s="30">
        <f>+JST!G$10</f>
        <v>1</v>
      </c>
      <c r="E4" s="30" t="str">
        <f>+TEXT(A4,"00")&amp;TEXT(B4,"00")&amp;TEXT(C4,"00")&amp;TEXT(D4,"0")</f>
        <v>1818011</v>
      </c>
      <c r="F4" s="51">
        <f>+JST!$D$15</f>
        <v>0</v>
      </c>
      <c r="G4" s="31" t="s">
        <v>295</v>
      </c>
      <c r="H4" s="32">
        <v>1.84</v>
      </c>
      <c r="I4" s="50">
        <f>+JST!D23</f>
        <v>9523.8799999999992</v>
      </c>
      <c r="J4" s="33">
        <f>+JST!F23</f>
        <v>464.25</v>
      </c>
      <c r="K4" s="33">
        <f>+JST!H23</f>
        <v>53057535.479999997</v>
      </c>
      <c r="L4" s="33">
        <f>+JST!I23</f>
        <v>54871042.600000001</v>
      </c>
      <c r="M4" s="33">
        <f>+JST!J23</f>
        <v>1813507.1200000048</v>
      </c>
      <c r="N4" s="33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JST</vt:lpstr>
      <vt:lpstr>listy</vt:lpstr>
      <vt:lpstr>Dane</vt:lpstr>
      <vt:lpstr>DaneZeSprawozdania</vt:lpstr>
      <vt:lpstr>JST!Obszar_wydruku</vt:lpstr>
    </vt:vector>
  </TitlesOfParts>
  <Manager/>
  <Company>VULCAN sp. z 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Sprawozdania dla RIO</dc:title>
  <dc:subject/>
  <dc:creator>Nadzór VULCAN</dc:creator>
  <cp:keywords/>
  <dc:description/>
  <cp:lastModifiedBy>Iwona Wosk</cp:lastModifiedBy>
  <cp:lastPrinted>2025-01-27T12:15:23Z</cp:lastPrinted>
  <dcterms:created xsi:type="dcterms:W3CDTF">2009-07-13T09:40:00Z</dcterms:created>
  <dcterms:modified xsi:type="dcterms:W3CDTF">2025-01-30T13:25:54Z</dcterms:modified>
  <cp:category>Art30</cp:category>
</cp:coreProperties>
</file>